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ramar\Desktop\JAVNA OBJAVA O TROŠENJU SREDSTAVA\ožujak\"/>
    </mc:Choice>
  </mc:AlternateContent>
  <xr:revisionPtr revIDLastSave="0" documentId="13_ncr:1_{F7F95B52-D166-46B6-B1A9-22C43CCC154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" i="1" l="1"/>
  <c r="F184" i="1"/>
  <c r="F179" i="1"/>
  <c r="F177" i="1"/>
  <c r="F175" i="1"/>
  <c r="F173" i="1"/>
  <c r="F170" i="1"/>
  <c r="F167" i="1"/>
  <c r="F161" i="1"/>
  <c r="F159" i="1"/>
  <c r="F98" i="1"/>
  <c r="F96" i="1"/>
  <c r="F94" i="1"/>
  <c r="F78" i="1"/>
  <c r="F39" i="1"/>
  <c r="F91" i="1" l="1"/>
  <c r="F88" i="1"/>
  <c r="F157" i="1" l="1"/>
  <c r="F154" i="1"/>
  <c r="F151" i="1" l="1"/>
  <c r="F147" i="1"/>
  <c r="F144" i="1"/>
  <c r="F85" i="1" l="1"/>
  <c r="F142" i="1"/>
  <c r="F136" i="1" l="1"/>
  <c r="F134" i="1" l="1"/>
  <c r="F126" i="1" l="1"/>
  <c r="F107" i="1"/>
  <c r="F74" i="1" l="1"/>
  <c r="F72" i="1"/>
  <c r="F70" i="1"/>
  <c r="F58" i="1"/>
  <c r="F56" i="1"/>
  <c r="F47" i="1"/>
  <c r="F37" i="1"/>
  <c r="F35" i="1" l="1"/>
  <c r="F33" i="1"/>
  <c r="F28" i="1"/>
  <c r="F26" i="1"/>
  <c r="F24" i="1"/>
  <c r="F22" i="1"/>
  <c r="F19" i="1"/>
  <c r="F17" i="1"/>
  <c r="F13" i="1"/>
  <c r="F6" i="1"/>
</calcChain>
</file>

<file path=xl/sharedStrings.xml><?xml version="1.0" encoding="utf-8"?>
<sst xmlns="http://schemas.openxmlformats.org/spreadsheetml/2006/main" count="475" uniqueCount="223">
  <si>
    <t>OBVEZNIK:</t>
  </si>
  <si>
    <t xml:space="preserve">AKADEMIJA DRAMSKE UMJETNOSTI </t>
  </si>
  <si>
    <t xml:space="preserve">ADRESA: </t>
  </si>
  <si>
    <t>Trg Republike Hrvatske 5, 10000, Zagreb</t>
  </si>
  <si>
    <t>NAZIV PRIMATELJA</t>
  </si>
  <si>
    <t>OIB PRIMATELJA</t>
  </si>
  <si>
    <t>SJEDISTE PRIMATELJA</t>
  </si>
  <si>
    <t>KONTO</t>
  </si>
  <si>
    <t>NAZIV</t>
  </si>
  <si>
    <t>IZNOS</t>
  </si>
  <si>
    <t>UKUPNO</t>
  </si>
  <si>
    <t>FINA - FINANCIJSKA AGENCIJA</t>
  </si>
  <si>
    <t>212,85</t>
  </si>
  <si>
    <t>199,98</t>
  </si>
  <si>
    <t>48,18</t>
  </si>
  <si>
    <t>1.787,94</t>
  </si>
  <si>
    <t>HRVATSKA POŠTA</t>
  </si>
  <si>
    <t>MATIĆ D.O.O</t>
  </si>
  <si>
    <t>1,66</t>
  </si>
  <si>
    <t xml:space="preserve">LEKSIKOGRAFSKI ZAVOD </t>
  </si>
  <si>
    <t>174,00</t>
  </si>
  <si>
    <t>275,55</t>
  </si>
  <si>
    <t>63,50</t>
  </si>
  <si>
    <t>1.628,11</t>
  </si>
  <si>
    <t>4.230,81</t>
  </si>
  <si>
    <t>304,75</t>
  </si>
  <si>
    <t>124,48</t>
  </si>
  <si>
    <t>24,03</t>
  </si>
  <si>
    <t>92,80</t>
  </si>
  <si>
    <t>29,78</t>
  </si>
  <si>
    <t xml:space="preserve">VANJA STANIĆ - PROXIMITY </t>
  </si>
  <si>
    <t>250,00</t>
  </si>
  <si>
    <t xml:space="preserve">KAOS SOUNDLIGHT, OBRT ZA </t>
  </si>
  <si>
    <t>ISKON INTERNET D.D.</t>
  </si>
  <si>
    <t>22,54</t>
  </si>
  <si>
    <t>145,52</t>
  </si>
  <si>
    <t xml:space="preserve">GRAD ZAGREB-PROLAZNI RAČUN </t>
  </si>
  <si>
    <t>GENERALI OSIGURANJE D.D.</t>
  </si>
  <si>
    <t>58,24</t>
  </si>
  <si>
    <t xml:space="preserve">KNJIGOPRINT, VL. MLADEN </t>
  </si>
  <si>
    <t>266,25</t>
  </si>
  <si>
    <t>PASTOR SERVISI D.O.O.</t>
  </si>
  <si>
    <t xml:space="preserve">MIRNA PINKY, VL. MIRNA </t>
  </si>
  <si>
    <t>600,00</t>
  </si>
  <si>
    <t>LINKS D.O.O.</t>
  </si>
  <si>
    <t>202,98</t>
  </si>
  <si>
    <t>663,61</t>
  </si>
  <si>
    <t>ADRIJANA PERIĆ J.D.O.O.</t>
  </si>
  <si>
    <t>264,55</t>
  </si>
  <si>
    <t>DOM ZDRAVLJA ZAGREB-CENTAR</t>
  </si>
  <si>
    <t>REKVIZITERI D.O.O.</t>
  </si>
  <si>
    <t>332,50</t>
  </si>
  <si>
    <t>HOTEL LAGUNA D.D.</t>
  </si>
  <si>
    <t>854,82</t>
  </si>
  <si>
    <t>INSPER TIM D.O.O.</t>
  </si>
  <si>
    <t>312,50</t>
  </si>
  <si>
    <t>CINEVIN, OBRT ZA AUDIOVIZUALNE USLUGE</t>
  </si>
  <si>
    <t>170,00</t>
  </si>
  <si>
    <t>FORTIUS INFO</t>
  </si>
  <si>
    <t>KORES D.O.O.</t>
  </si>
  <si>
    <t>225,00</t>
  </si>
  <si>
    <t>BIMUS D.O.O.</t>
  </si>
  <si>
    <t>596,63</t>
  </si>
  <si>
    <t>100,00</t>
  </si>
  <si>
    <t>MEDVID D.O.O.</t>
  </si>
  <si>
    <t>CROATIA OSIGURANJE</t>
  </si>
  <si>
    <t>611,60</t>
  </si>
  <si>
    <t>290,00</t>
  </si>
  <si>
    <t>ZET</t>
  </si>
  <si>
    <t>943,97</t>
  </si>
  <si>
    <t>GRAĐEVINSKO-TEKSTILNI PROIZVODI VLADO JAVILJAK</t>
  </si>
  <si>
    <t>1.302,54</t>
  </si>
  <si>
    <t>SVEUČILIŠTE U ZAGREBU</t>
  </si>
  <si>
    <t>120,00</t>
  </si>
  <si>
    <t>BAUHAUS-ZAGREB</t>
  </si>
  <si>
    <t>IKEA HRVATSKA D.O.O.</t>
  </si>
  <si>
    <t>1.823,02</t>
  </si>
  <si>
    <t>BARAC IDA</t>
  </si>
  <si>
    <t>811,37</t>
  </si>
  <si>
    <t>PETKOVIĆ DARIJE</t>
  </si>
  <si>
    <t>293,40</t>
  </si>
  <si>
    <t>STJEPKO GALOVIĆ</t>
  </si>
  <si>
    <t>152,82</t>
  </si>
  <si>
    <t>65,34</t>
  </si>
  <si>
    <t>PONDELAK IVOR</t>
  </si>
  <si>
    <t>131,24</t>
  </si>
  <si>
    <t>HPB d.d.</t>
  </si>
  <si>
    <t>PADOVAN DAVID</t>
  </si>
  <si>
    <t>BENČIĆ JAKOV</t>
  </si>
  <si>
    <t>96,39</t>
  </si>
  <si>
    <t>261,08</t>
  </si>
  <si>
    <t>23,49</t>
  </si>
  <si>
    <t>BLAŽEVIĆ MILE</t>
  </si>
  <si>
    <t>KONJIKUŠIĆ DAVOR</t>
  </si>
  <si>
    <t>MAYER LUNA</t>
  </si>
  <si>
    <t>TRIPAR IVAN</t>
  </si>
  <si>
    <t>GARAJ ŽELJKO</t>
  </si>
  <si>
    <t>ŠABAN VALENTIN</t>
  </si>
  <si>
    <t>OSTROŠIĆ TIN</t>
  </si>
  <si>
    <t>GRGURIĆ EMMA</t>
  </si>
  <si>
    <t>KOVAČ MARTINA</t>
  </si>
  <si>
    <t>Ugovori o djelu ( BRUTO IZNOS )</t>
  </si>
  <si>
    <t>JURJEVIĆ NADA</t>
  </si>
  <si>
    <t>MARKOVIĆ JELENA</t>
  </si>
  <si>
    <t>STUDENTI ADU-DEMONSTRATURE PO LISTI</t>
  </si>
  <si>
    <t>Ostali nespomenuti financijski rashodi - DEMONSTRATURE</t>
  </si>
  <si>
    <t xml:space="preserve">MLADENOVIĆ KOKAN </t>
  </si>
  <si>
    <t>Autorski honorari  ( BRUTO IZNOS )</t>
  </si>
  <si>
    <t>BOŽIĆ ANDREJ</t>
  </si>
  <si>
    <t>ŠATOVIĆ MARTIN</t>
  </si>
  <si>
    <t>KORADE KREŠIMIR</t>
  </si>
  <si>
    <t>BIJELIĆ ŽELJKO</t>
  </si>
  <si>
    <t>Ugovori o djelu ( BRUTO IZNOS ) - VANJSKA SURADNJA</t>
  </si>
  <si>
    <t>RAZLIKA PLAĆE</t>
  </si>
  <si>
    <t>Plaća za zaposlene</t>
  </si>
  <si>
    <t>Doprinosi za zdravstveno osiguranje</t>
  </si>
  <si>
    <t>PREKOVREMENI</t>
  </si>
  <si>
    <t>Plaća za prekovremeni rad</t>
  </si>
  <si>
    <t>SOCIETE AIR FRANCE</t>
  </si>
  <si>
    <t>HR63488675656</t>
  </si>
  <si>
    <t>Zagreb</t>
  </si>
  <si>
    <t>Naknade za prijevoz na službenom putu u inozemstvu-plaćeno po računu dobavljača</t>
  </si>
  <si>
    <t>Nakn.trošk.sl.puta (prijevoz noćenje) - plaćeno po računu dobavljača (osobe izvan radnog odnosa)</t>
  </si>
  <si>
    <t>HR24640993045</t>
  </si>
  <si>
    <t>FlixBus CEE South d.o.o.</t>
  </si>
  <si>
    <t>Ostali nespomenuti financijski rashodi</t>
  </si>
  <si>
    <t>Električna energija</t>
  </si>
  <si>
    <t>Opskrba vodom</t>
  </si>
  <si>
    <t>Plin</t>
  </si>
  <si>
    <t>Zakupnine i najamnine za građevinske objekte</t>
  </si>
  <si>
    <t>Poštarina</t>
  </si>
  <si>
    <t>Ostale nespomenute usluge</t>
  </si>
  <si>
    <t>HR76598425509</t>
  </si>
  <si>
    <t>Velika Gorica</t>
  </si>
  <si>
    <t>HR49894241709</t>
  </si>
  <si>
    <t>HR87311810356</t>
  </si>
  <si>
    <t>Ostale intelektualne usluge</t>
  </si>
  <si>
    <t>HR52865013454</t>
  </si>
  <si>
    <t>HR85197757354</t>
  </si>
  <si>
    <t>Zadar</t>
  </si>
  <si>
    <t>HR81793146560</t>
  </si>
  <si>
    <t>Usluge interneta</t>
  </si>
  <si>
    <t>GRADSKO STAMBENO KOMUNALNO GOSPODARSTVO</t>
  </si>
  <si>
    <t>HR3744272526</t>
  </si>
  <si>
    <t>Pričuva</t>
  </si>
  <si>
    <t>Ostale komunalne usluge</t>
  </si>
  <si>
    <t>HR61817894937</t>
  </si>
  <si>
    <t>HR85821130368</t>
  </si>
  <si>
    <t>HR10840749604</t>
  </si>
  <si>
    <t>Grafičke i tiskarske usluge, usluge kopiranja i uvezivanja i slično</t>
  </si>
  <si>
    <t>HR24216260049</t>
  </si>
  <si>
    <t>HR60654129780</t>
  </si>
  <si>
    <t xml:space="preserve">Sitni inventar </t>
  </si>
  <si>
    <t>Zakupnine i najamnine za opremu</t>
  </si>
  <si>
    <t>HR29041656869</t>
  </si>
  <si>
    <t>HR32614011568</t>
  </si>
  <si>
    <t>Uredski materijal</t>
  </si>
  <si>
    <t>ZAJEDNIČKI ODVJETNIČKI URED DANIEL BOLFAN I MATIJA PALAC</t>
  </si>
  <si>
    <t>HR44314191449</t>
  </si>
  <si>
    <t>Usluge odvjetnika i pravnog savjetovanja</t>
  </si>
  <si>
    <t>HR82372130401</t>
  </si>
  <si>
    <t>HR00053084642</t>
  </si>
  <si>
    <t>Obvezni i preventivni zdravstveni pregledi zaposlenika</t>
  </si>
  <si>
    <t>HR94915676129</t>
  </si>
  <si>
    <t>HR9108490750</t>
  </si>
  <si>
    <t> HR24527806262</t>
  </si>
  <si>
    <t>Donja Lomnica</t>
  </si>
  <si>
    <t>HR82621047543</t>
  </si>
  <si>
    <t>Plaški</t>
  </si>
  <si>
    <t>Ostale informatičke usluge</t>
  </si>
  <si>
    <t>HR15956530643</t>
  </si>
  <si>
    <t>HR34388926923</t>
  </si>
  <si>
    <t>Ostale usluge tekućeg i investicijskog održavanja</t>
  </si>
  <si>
    <t>HR54013697016</t>
  </si>
  <si>
    <t>Pula</t>
  </si>
  <si>
    <t>HR2111182710</t>
  </si>
  <si>
    <t>Premije osiguranja ostale imovine</t>
  </si>
  <si>
    <t>HR26187994862</t>
  </si>
  <si>
    <t>GRIJANJE INSTALATERSKI OBRT, VL. VLADIMIR BUREK-SVETEC</t>
  </si>
  <si>
    <t>HR57359680586</t>
  </si>
  <si>
    <t>HR82031999604</t>
  </si>
  <si>
    <t>Naknade za prijevoz s posla na posao</t>
  </si>
  <si>
    <t>HR34737341274</t>
  </si>
  <si>
    <t>Usluge tekućeg i investicijskog održavanja građevinskih objekata</t>
  </si>
  <si>
    <t>HR36612267447</t>
  </si>
  <si>
    <t>Ostali nespomenuti rashodi poslovanja</t>
  </si>
  <si>
    <t>HR71642207963</t>
  </si>
  <si>
    <t>Materijal i dijelovi za tekuće i investicijsko održavanje građevinskih objekata</t>
  </si>
  <si>
    <t>HR21523879111</t>
  </si>
  <si>
    <t>DRŽAVNI PRORAČUN</t>
  </si>
  <si>
    <t>HR18683136487</t>
  </si>
  <si>
    <t>Novčana naknada zbog nezapošljavanja invalida</t>
  </si>
  <si>
    <t>HR87939104217</t>
  </si>
  <si>
    <t>Usluge platnog prometa</t>
  </si>
  <si>
    <t>Usluge banaka</t>
  </si>
  <si>
    <t>HR9667718382</t>
  </si>
  <si>
    <t>CROATIA AIRLINES</t>
  </si>
  <si>
    <t>JADROLINIJA</t>
  </si>
  <si>
    <t>HR38453148181</t>
  </si>
  <si>
    <t>Rijeka</t>
  </si>
  <si>
    <t>PSi ASSEMBLE</t>
  </si>
  <si>
    <t>London</t>
  </si>
  <si>
    <t>Osnovni materijal i sirovine</t>
  </si>
  <si>
    <t>Ostali rashodi za službena putovanja</t>
  </si>
  <si>
    <t>Naknade za prijevoz na službenom putu u zemlji- vlastiti automobil</t>
  </si>
  <si>
    <t>Dnevnice za službeni put u zemlji</t>
  </si>
  <si>
    <t>Nakn.trošk.sl.puta (prijevoz, noćenje, vl.auto)-refundacija - osobe izvan radnog odnosa</t>
  </si>
  <si>
    <t>Naknade ostalih troškova (osobe izvan radnog odnosa)</t>
  </si>
  <si>
    <t>Rent-a-car i taxi prijevoz</t>
  </si>
  <si>
    <t>Materijal i dijelovi za tekuće i investicijsko održavanje postrojenja i opreme</t>
  </si>
  <si>
    <t>Reprezentacija</t>
  </si>
  <si>
    <t>PAVKOVIĆ TOMISLAV</t>
  </si>
  <si>
    <t>URANJEK DAVID</t>
  </si>
  <si>
    <t>RUBČIĆ MARIJA</t>
  </si>
  <si>
    <t>ORDANIĆ BLAŽ</t>
  </si>
  <si>
    <t>BRAJDIĆ IVANA</t>
  </si>
  <si>
    <t>PENTEK JAN</t>
  </si>
  <si>
    <t>MIKOLACI EMA</t>
  </si>
  <si>
    <t>PERIĆ LUCIJA</t>
  </si>
  <si>
    <t>KNEŽEVIĆ MIA</t>
  </si>
  <si>
    <t>KRSTIČEVIĆ MATIJA</t>
  </si>
  <si>
    <t>U Zagrebu, 19.04.2024.</t>
  </si>
  <si>
    <t>BELUŠ DANIJEL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</si>
</sst>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/>
    <xf numFmtId="0" fontId="1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4" fontId="0" fillId="3" borderId="1" xfId="0" applyNumberFormat="1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8"/>
  <sheetViews>
    <sheetView tabSelected="1" workbookViewId="0">
      <selection activeCell="F6" sqref="F6"/>
    </sheetView>
  </sheetViews>
  <sheetFormatPr defaultRowHeight="15" x14ac:dyDescent="0.25"/>
  <cols>
    <col min="1" max="1" width="31.7109375" style="22" customWidth="1"/>
    <col min="2" max="2" width="17" customWidth="1"/>
    <col min="3" max="3" width="13.42578125" style="22" customWidth="1"/>
    <col min="4" max="4" width="8.7109375" customWidth="1"/>
    <col min="5" max="5" width="37" style="23" customWidth="1"/>
    <col min="6" max="6" width="10.7109375" style="24" bestFit="1" customWidth="1"/>
  </cols>
  <sheetData>
    <row r="1" spans="1:7" ht="18.75" x14ac:dyDescent="0.25">
      <c r="A1" s="1" t="s">
        <v>0</v>
      </c>
      <c r="B1" s="35" t="s">
        <v>1</v>
      </c>
      <c r="C1" s="35"/>
      <c r="D1" s="35"/>
      <c r="E1" s="35"/>
      <c r="F1" s="35"/>
    </row>
    <row r="2" spans="1:7" ht="18.75" x14ac:dyDescent="0.25">
      <c r="A2" s="1" t="s">
        <v>2</v>
      </c>
      <c r="B2" s="36" t="s">
        <v>3</v>
      </c>
      <c r="C2" s="36"/>
      <c r="D2" s="36"/>
      <c r="E2" s="36"/>
      <c r="F2" s="36"/>
    </row>
    <row r="3" spans="1:7" ht="31.5" x14ac:dyDescent="0.25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</row>
    <row r="4" spans="1:7" x14ac:dyDescent="0.25">
      <c r="A4" s="5" t="s">
        <v>11</v>
      </c>
      <c r="B4" s="10" t="s">
        <v>147</v>
      </c>
      <c r="C4" s="12" t="s">
        <v>120</v>
      </c>
      <c r="D4" s="7">
        <v>34349</v>
      </c>
      <c r="E4" s="5" t="s">
        <v>125</v>
      </c>
      <c r="F4" s="43">
        <v>8.3000000000000007</v>
      </c>
    </row>
    <row r="5" spans="1:7" x14ac:dyDescent="0.25">
      <c r="A5" s="5" t="s">
        <v>11</v>
      </c>
      <c r="B5" s="10" t="s">
        <v>147</v>
      </c>
      <c r="C5" s="12" t="s">
        <v>120</v>
      </c>
      <c r="D5" s="10">
        <v>34349</v>
      </c>
      <c r="E5" s="5" t="s">
        <v>125</v>
      </c>
      <c r="F5" s="43" t="s">
        <v>18</v>
      </c>
    </row>
    <row r="6" spans="1:7" x14ac:dyDescent="0.25">
      <c r="A6" s="25" t="s">
        <v>10</v>
      </c>
      <c r="B6" s="10"/>
      <c r="C6" s="11"/>
      <c r="D6" s="10"/>
      <c r="E6" s="12"/>
      <c r="F6" s="38">
        <f>+F4+F5</f>
        <v>9.9600000000000009</v>
      </c>
    </row>
    <row r="7" spans="1:7" x14ac:dyDescent="0.25">
      <c r="A7" s="30" t="s">
        <v>19</v>
      </c>
      <c r="B7" s="10" t="s">
        <v>134</v>
      </c>
      <c r="C7" s="12" t="s">
        <v>120</v>
      </c>
      <c r="D7" s="27">
        <v>32341</v>
      </c>
      <c r="E7" s="28" t="s">
        <v>127</v>
      </c>
      <c r="F7" s="37" t="s">
        <v>20</v>
      </c>
    </row>
    <row r="8" spans="1:7" x14ac:dyDescent="0.25">
      <c r="A8" s="30" t="s">
        <v>19</v>
      </c>
      <c r="B8" s="10" t="s">
        <v>134</v>
      </c>
      <c r="C8" s="12" t="s">
        <v>120</v>
      </c>
      <c r="D8" s="10">
        <v>32231</v>
      </c>
      <c r="E8" s="12" t="s">
        <v>126</v>
      </c>
      <c r="F8" s="37" t="s">
        <v>21</v>
      </c>
    </row>
    <row r="9" spans="1:7" x14ac:dyDescent="0.25">
      <c r="A9" s="5" t="s">
        <v>19</v>
      </c>
      <c r="B9" s="10" t="s">
        <v>134</v>
      </c>
      <c r="C9" s="12" t="s">
        <v>120</v>
      </c>
      <c r="D9" s="10">
        <v>32231</v>
      </c>
      <c r="E9" s="12" t="s">
        <v>126</v>
      </c>
      <c r="F9" s="39" t="s">
        <v>22</v>
      </c>
    </row>
    <row r="10" spans="1:7" x14ac:dyDescent="0.25">
      <c r="A10" s="30" t="s">
        <v>19</v>
      </c>
      <c r="B10" s="10" t="s">
        <v>134</v>
      </c>
      <c r="C10" s="12" t="s">
        <v>120</v>
      </c>
      <c r="D10" s="10">
        <v>32233</v>
      </c>
      <c r="E10" s="12" t="s">
        <v>128</v>
      </c>
      <c r="F10" s="37" t="s">
        <v>23</v>
      </c>
    </row>
    <row r="11" spans="1:7" ht="30" x14ac:dyDescent="0.25">
      <c r="A11" s="16" t="s">
        <v>19</v>
      </c>
      <c r="B11" s="10" t="s">
        <v>134</v>
      </c>
      <c r="C11" s="12" t="s">
        <v>120</v>
      </c>
      <c r="D11" s="10">
        <v>32352</v>
      </c>
      <c r="E11" s="12" t="s">
        <v>129</v>
      </c>
      <c r="F11" s="39" t="s">
        <v>24</v>
      </c>
    </row>
    <row r="12" spans="1:7" ht="30" x14ac:dyDescent="0.25">
      <c r="A12" s="30" t="s">
        <v>19</v>
      </c>
      <c r="B12" s="10" t="s">
        <v>134</v>
      </c>
      <c r="C12" s="12" t="s">
        <v>120</v>
      </c>
      <c r="D12" s="10">
        <v>32352</v>
      </c>
      <c r="E12" s="12" t="s">
        <v>129</v>
      </c>
      <c r="F12" s="37" t="s">
        <v>25</v>
      </c>
    </row>
    <row r="13" spans="1:7" x14ac:dyDescent="0.25">
      <c r="A13" s="25" t="s">
        <v>10</v>
      </c>
      <c r="B13" s="10"/>
      <c r="C13" s="11"/>
      <c r="D13" s="10"/>
      <c r="E13" s="12"/>
      <c r="F13" s="40">
        <f>+F7+F8+F9+F10+F11+F12</f>
        <v>6676.72</v>
      </c>
    </row>
    <row r="14" spans="1:7" x14ac:dyDescent="0.25">
      <c r="A14" s="30" t="s">
        <v>17</v>
      </c>
      <c r="B14" s="10" t="s">
        <v>132</v>
      </c>
      <c r="C14" s="12" t="s">
        <v>133</v>
      </c>
      <c r="D14" s="29">
        <v>32399</v>
      </c>
      <c r="E14" s="8" t="s">
        <v>131</v>
      </c>
      <c r="F14" s="39" t="s">
        <v>26</v>
      </c>
    </row>
    <row r="15" spans="1:7" x14ac:dyDescent="0.25">
      <c r="A15" s="30" t="s">
        <v>17</v>
      </c>
      <c r="B15" s="10" t="s">
        <v>132</v>
      </c>
      <c r="C15" s="12" t="s">
        <v>133</v>
      </c>
      <c r="D15" s="29">
        <v>32399</v>
      </c>
      <c r="E15" s="8" t="s">
        <v>131</v>
      </c>
      <c r="F15" s="39" t="s">
        <v>27</v>
      </c>
    </row>
    <row r="16" spans="1:7" x14ac:dyDescent="0.25">
      <c r="A16" s="30" t="s">
        <v>17</v>
      </c>
      <c r="B16" s="10" t="s">
        <v>132</v>
      </c>
      <c r="C16" s="12" t="s">
        <v>133</v>
      </c>
      <c r="D16" s="29">
        <v>32399</v>
      </c>
      <c r="E16" s="8" t="s">
        <v>131</v>
      </c>
      <c r="F16" s="39" t="s">
        <v>28</v>
      </c>
      <c r="G16" s="17"/>
    </row>
    <row r="17" spans="1:6" x14ac:dyDescent="0.25">
      <c r="A17" s="25" t="s">
        <v>10</v>
      </c>
      <c r="B17" s="29"/>
      <c r="C17" s="8"/>
      <c r="D17" s="29"/>
      <c r="E17" s="12"/>
      <c r="F17" s="40">
        <f>+F14+F15+F16</f>
        <v>241.31</v>
      </c>
    </row>
    <row r="18" spans="1:6" x14ac:dyDescent="0.25">
      <c r="A18" s="26" t="s">
        <v>16</v>
      </c>
      <c r="B18" s="10" t="s">
        <v>135</v>
      </c>
      <c r="C18" s="12" t="s">
        <v>120</v>
      </c>
      <c r="D18" s="10">
        <v>32313</v>
      </c>
      <c r="E18" s="12" t="s">
        <v>130</v>
      </c>
      <c r="F18" s="37" t="s">
        <v>29</v>
      </c>
    </row>
    <row r="19" spans="1:6" x14ac:dyDescent="0.25">
      <c r="A19" s="25" t="s">
        <v>10</v>
      </c>
      <c r="B19" s="10"/>
      <c r="C19" s="5"/>
      <c r="D19" s="10"/>
      <c r="E19" s="12"/>
      <c r="F19" s="40" t="str">
        <f>+F18</f>
        <v>29,78</v>
      </c>
    </row>
    <row r="20" spans="1:6" x14ac:dyDescent="0.25">
      <c r="A20" s="16" t="s">
        <v>30</v>
      </c>
      <c r="B20" s="10" t="s">
        <v>137</v>
      </c>
      <c r="C20" s="12" t="s">
        <v>120</v>
      </c>
      <c r="D20" s="10">
        <v>32379</v>
      </c>
      <c r="E20" s="12" t="s">
        <v>136</v>
      </c>
      <c r="F20" s="39" t="s">
        <v>31</v>
      </c>
    </row>
    <row r="21" spans="1:6" x14ac:dyDescent="0.25">
      <c r="A21" s="16" t="s">
        <v>30</v>
      </c>
      <c r="B21" s="10" t="s">
        <v>137</v>
      </c>
      <c r="C21" s="12" t="s">
        <v>120</v>
      </c>
      <c r="D21" s="10">
        <v>32379</v>
      </c>
      <c r="E21" s="12" t="s">
        <v>136</v>
      </c>
      <c r="F21" s="39" t="s">
        <v>31</v>
      </c>
    </row>
    <row r="22" spans="1:6" x14ac:dyDescent="0.25">
      <c r="A22" s="15" t="s">
        <v>10</v>
      </c>
      <c r="B22" s="29"/>
      <c r="C22" s="5"/>
      <c r="D22" s="29"/>
      <c r="E22" s="8"/>
      <c r="F22" s="39">
        <f>+F21+F20</f>
        <v>500</v>
      </c>
    </row>
    <row r="23" spans="1:6" x14ac:dyDescent="0.25">
      <c r="A23" s="26" t="s">
        <v>32</v>
      </c>
      <c r="B23" s="10" t="s">
        <v>138</v>
      </c>
      <c r="C23" s="12" t="s">
        <v>139</v>
      </c>
      <c r="D23" s="10">
        <v>32379</v>
      </c>
      <c r="E23" s="12" t="s">
        <v>136</v>
      </c>
      <c r="F23" s="37">
        <v>250</v>
      </c>
    </row>
    <row r="24" spans="1:6" x14ac:dyDescent="0.25">
      <c r="A24" s="15" t="s">
        <v>10</v>
      </c>
      <c r="B24" s="10"/>
      <c r="C24" s="5"/>
      <c r="D24" s="10"/>
      <c r="E24" s="12"/>
      <c r="F24" s="40">
        <f>+F23</f>
        <v>250</v>
      </c>
    </row>
    <row r="25" spans="1:6" x14ac:dyDescent="0.25">
      <c r="A25" s="26" t="s">
        <v>33</v>
      </c>
      <c r="B25" s="10" t="s">
        <v>140</v>
      </c>
      <c r="C25" s="12" t="s">
        <v>120</v>
      </c>
      <c r="D25" s="10">
        <v>32312</v>
      </c>
      <c r="E25" s="12" t="s">
        <v>141</v>
      </c>
      <c r="F25" s="37" t="s">
        <v>34</v>
      </c>
    </row>
    <row r="26" spans="1:6" x14ac:dyDescent="0.25">
      <c r="A26" s="15" t="s">
        <v>10</v>
      </c>
      <c r="B26" s="29"/>
      <c r="C26" s="5"/>
      <c r="D26" s="29"/>
      <c r="E26" s="12"/>
      <c r="F26" s="40" t="str">
        <f>+F25</f>
        <v>22,54</v>
      </c>
    </row>
    <row r="27" spans="1:6" ht="30" x14ac:dyDescent="0.25">
      <c r="A27" s="26" t="s">
        <v>142</v>
      </c>
      <c r="B27" s="10" t="s">
        <v>143</v>
      </c>
      <c r="C27" s="12" t="s">
        <v>120</v>
      </c>
      <c r="D27" s="10">
        <v>32347</v>
      </c>
      <c r="E27" s="12" t="s">
        <v>144</v>
      </c>
      <c r="F27" s="39" t="s">
        <v>35</v>
      </c>
    </row>
    <row r="28" spans="1:6" x14ac:dyDescent="0.25">
      <c r="A28" s="15" t="s">
        <v>10</v>
      </c>
      <c r="B28" s="10"/>
      <c r="C28" s="12"/>
      <c r="D28" s="29"/>
      <c r="E28" s="12"/>
      <c r="F28" s="40" t="str">
        <f>+F27</f>
        <v>145,52</v>
      </c>
    </row>
    <row r="29" spans="1:6" x14ac:dyDescent="0.25">
      <c r="A29" s="16" t="s">
        <v>36</v>
      </c>
      <c r="B29" s="10" t="s">
        <v>146</v>
      </c>
      <c r="C29" s="12" t="s">
        <v>120</v>
      </c>
      <c r="D29" s="29">
        <v>32349</v>
      </c>
      <c r="E29" s="8" t="s">
        <v>145</v>
      </c>
      <c r="F29" s="39" t="s">
        <v>12</v>
      </c>
    </row>
    <row r="30" spans="1:6" x14ac:dyDescent="0.25">
      <c r="A30" s="26" t="s">
        <v>36</v>
      </c>
      <c r="B30" s="10" t="s">
        <v>146</v>
      </c>
      <c r="C30" s="12" t="s">
        <v>120</v>
      </c>
      <c r="D30" s="29">
        <v>32349</v>
      </c>
      <c r="E30" s="8" t="s">
        <v>145</v>
      </c>
      <c r="F30" s="39" t="s">
        <v>13</v>
      </c>
    </row>
    <row r="31" spans="1:6" x14ac:dyDescent="0.25">
      <c r="A31" s="26" t="s">
        <v>36</v>
      </c>
      <c r="B31" s="10" t="s">
        <v>146</v>
      </c>
      <c r="C31" s="12" t="s">
        <v>120</v>
      </c>
      <c r="D31" s="29">
        <v>32349</v>
      </c>
      <c r="E31" s="8" t="s">
        <v>145</v>
      </c>
      <c r="F31" s="37" t="s">
        <v>14</v>
      </c>
    </row>
    <row r="32" spans="1:6" ht="30" x14ac:dyDescent="0.25">
      <c r="A32" s="26" t="s">
        <v>36</v>
      </c>
      <c r="B32" s="10" t="s">
        <v>146</v>
      </c>
      <c r="C32" s="12" t="s">
        <v>120</v>
      </c>
      <c r="D32" s="10">
        <v>32352</v>
      </c>
      <c r="E32" s="12" t="s">
        <v>129</v>
      </c>
      <c r="F32" s="37" t="s">
        <v>15</v>
      </c>
    </row>
    <row r="33" spans="1:7" x14ac:dyDescent="0.25">
      <c r="A33" s="15" t="s">
        <v>10</v>
      </c>
      <c r="B33" s="10"/>
      <c r="C33" s="12"/>
      <c r="D33" s="29"/>
      <c r="E33" s="12"/>
      <c r="F33" s="40">
        <f>+F32+F31+F30+F29</f>
        <v>2248.9500000000003</v>
      </c>
      <c r="G33" s="17"/>
    </row>
    <row r="34" spans="1:7" x14ac:dyDescent="0.25">
      <c r="A34" s="26" t="s">
        <v>37</v>
      </c>
      <c r="B34" s="10" t="s">
        <v>148</v>
      </c>
      <c r="C34" s="12" t="s">
        <v>120</v>
      </c>
      <c r="D34" s="7">
        <v>34349</v>
      </c>
      <c r="E34" s="5" t="s">
        <v>125</v>
      </c>
      <c r="F34" s="37" t="s">
        <v>38</v>
      </c>
    </row>
    <row r="35" spans="1:7" x14ac:dyDescent="0.25">
      <c r="A35" s="15" t="s">
        <v>10</v>
      </c>
      <c r="B35" s="10"/>
      <c r="C35" s="12"/>
      <c r="D35" s="29"/>
      <c r="E35" s="12"/>
      <c r="F35" s="40" t="str">
        <f>+F34</f>
        <v>58,24</v>
      </c>
    </row>
    <row r="36" spans="1:7" ht="30" x14ac:dyDescent="0.25">
      <c r="A36" s="26" t="s">
        <v>39</v>
      </c>
      <c r="B36" s="10" t="s">
        <v>150</v>
      </c>
      <c r="C36" s="12" t="s">
        <v>120</v>
      </c>
      <c r="D36" s="10">
        <v>32931</v>
      </c>
      <c r="E36" s="12" t="s">
        <v>149</v>
      </c>
      <c r="F36" s="37" t="s">
        <v>40</v>
      </c>
    </row>
    <row r="37" spans="1:7" x14ac:dyDescent="0.25">
      <c r="A37" s="15" t="s">
        <v>10</v>
      </c>
      <c r="B37" s="10"/>
      <c r="C37" s="11"/>
      <c r="D37" s="10"/>
      <c r="E37" s="12"/>
      <c r="F37" s="40" t="str">
        <f>+F36</f>
        <v>266,25</v>
      </c>
    </row>
    <row r="38" spans="1:7" x14ac:dyDescent="0.25">
      <c r="A38" s="16" t="s">
        <v>41</v>
      </c>
      <c r="B38" s="10" t="s">
        <v>151</v>
      </c>
      <c r="C38" s="12" t="s">
        <v>120</v>
      </c>
      <c r="D38" s="29">
        <v>32251</v>
      </c>
      <c r="E38" s="12" t="s">
        <v>152</v>
      </c>
      <c r="F38" s="39">
        <v>434</v>
      </c>
    </row>
    <row r="39" spans="1:7" x14ac:dyDescent="0.25">
      <c r="A39" s="15" t="s">
        <v>10</v>
      </c>
      <c r="B39" s="10"/>
      <c r="C39" s="12"/>
      <c r="D39" s="29"/>
      <c r="E39" s="12"/>
      <c r="F39" s="40">
        <f>+F38</f>
        <v>434</v>
      </c>
    </row>
    <row r="40" spans="1:7" x14ac:dyDescent="0.25">
      <c r="A40" s="26" t="s">
        <v>42</v>
      </c>
      <c r="B40" s="27" t="s">
        <v>154</v>
      </c>
      <c r="C40" s="12" t="s">
        <v>120</v>
      </c>
      <c r="D40" s="10">
        <v>32353</v>
      </c>
      <c r="E40" s="12" t="s">
        <v>153</v>
      </c>
      <c r="F40" s="37" t="s">
        <v>43</v>
      </c>
    </row>
    <row r="41" spans="1:7" x14ac:dyDescent="0.25">
      <c r="A41" s="15" t="s">
        <v>10</v>
      </c>
      <c r="B41" s="29"/>
      <c r="C41" s="8"/>
      <c r="D41" s="29"/>
      <c r="E41" s="8"/>
      <c r="F41" s="40" t="s">
        <v>43</v>
      </c>
    </row>
    <row r="42" spans="1:7" x14ac:dyDescent="0.25">
      <c r="A42" s="26" t="s">
        <v>44</v>
      </c>
      <c r="B42" s="10" t="s">
        <v>155</v>
      </c>
      <c r="C42" s="12" t="s">
        <v>120</v>
      </c>
      <c r="D42" s="10">
        <v>32211</v>
      </c>
      <c r="E42" s="12" t="s">
        <v>156</v>
      </c>
      <c r="F42" s="37" t="s">
        <v>45</v>
      </c>
    </row>
    <row r="43" spans="1:7" x14ac:dyDescent="0.25">
      <c r="A43" s="15" t="s">
        <v>10</v>
      </c>
      <c r="B43" s="10"/>
      <c r="C43" s="12"/>
      <c r="D43" s="29"/>
      <c r="E43" s="8"/>
      <c r="F43" s="40" t="s">
        <v>45</v>
      </c>
    </row>
    <row r="44" spans="1:7" ht="30" x14ac:dyDescent="0.25">
      <c r="A44" s="16" t="s">
        <v>157</v>
      </c>
      <c r="B44" s="10" t="s">
        <v>158</v>
      </c>
      <c r="C44" s="12" t="s">
        <v>120</v>
      </c>
      <c r="D44" s="27">
        <v>32373</v>
      </c>
      <c r="E44" s="28" t="s">
        <v>159</v>
      </c>
      <c r="F44" s="39" t="s">
        <v>46</v>
      </c>
    </row>
    <row r="45" spans="1:7" x14ac:dyDescent="0.25">
      <c r="A45" s="15" t="s">
        <v>10</v>
      </c>
      <c r="B45" s="10"/>
      <c r="C45" s="12"/>
      <c r="D45" s="29"/>
      <c r="E45" s="8"/>
      <c r="F45" s="40" t="s">
        <v>46</v>
      </c>
    </row>
    <row r="46" spans="1:7" x14ac:dyDescent="0.25">
      <c r="A46" s="16" t="s">
        <v>47</v>
      </c>
      <c r="B46" s="10" t="s">
        <v>160</v>
      </c>
      <c r="C46" s="12" t="s">
        <v>120</v>
      </c>
      <c r="D46" s="10">
        <v>32211</v>
      </c>
      <c r="E46" s="12" t="s">
        <v>156</v>
      </c>
      <c r="F46" s="39" t="s">
        <v>48</v>
      </c>
    </row>
    <row r="47" spans="1:7" x14ac:dyDescent="0.25">
      <c r="A47" s="15" t="s">
        <v>10</v>
      </c>
      <c r="B47" s="10"/>
      <c r="C47" s="11"/>
      <c r="D47" s="10"/>
      <c r="E47" s="12"/>
      <c r="F47" s="40" t="str">
        <f>+F46</f>
        <v>264,55</v>
      </c>
    </row>
    <row r="48" spans="1:7" ht="30" x14ac:dyDescent="0.25">
      <c r="A48" s="16" t="s">
        <v>49</v>
      </c>
      <c r="B48" s="10" t="s">
        <v>161</v>
      </c>
      <c r="C48" s="12" t="s">
        <v>120</v>
      </c>
      <c r="D48" s="10">
        <v>32361</v>
      </c>
      <c r="E48" s="8" t="s">
        <v>162</v>
      </c>
      <c r="F48" s="39">
        <v>47</v>
      </c>
    </row>
    <row r="49" spans="1:6" x14ac:dyDescent="0.25">
      <c r="A49" s="9" t="s">
        <v>10</v>
      </c>
      <c r="B49" s="10"/>
      <c r="C49" s="11"/>
      <c r="D49" s="10"/>
      <c r="E49" s="12"/>
      <c r="F49" s="40">
        <v>47</v>
      </c>
    </row>
    <row r="50" spans="1:6" x14ac:dyDescent="0.25">
      <c r="A50" s="16" t="s">
        <v>50</v>
      </c>
      <c r="B50" s="10" t="s">
        <v>163</v>
      </c>
      <c r="C50" s="12" t="s">
        <v>120</v>
      </c>
      <c r="D50" s="10">
        <v>32353</v>
      </c>
      <c r="E50" s="12" t="s">
        <v>153</v>
      </c>
      <c r="F50" s="39" t="s">
        <v>51</v>
      </c>
    </row>
    <row r="51" spans="1:6" s="17" customFormat="1" x14ac:dyDescent="0.25">
      <c r="A51" s="9" t="s">
        <v>10</v>
      </c>
      <c r="B51" s="13"/>
      <c r="C51" s="14"/>
      <c r="D51" s="13"/>
      <c r="E51" s="15"/>
      <c r="F51" s="40" t="s">
        <v>51</v>
      </c>
    </row>
    <row r="52" spans="1:6" ht="45" x14ac:dyDescent="0.25">
      <c r="A52" s="16" t="s">
        <v>52</v>
      </c>
      <c r="B52" s="10" t="s">
        <v>164</v>
      </c>
      <c r="C52" s="12" t="s">
        <v>120</v>
      </c>
      <c r="D52" s="10">
        <v>324113</v>
      </c>
      <c r="E52" s="8" t="s">
        <v>122</v>
      </c>
      <c r="F52" s="39" t="s">
        <v>53</v>
      </c>
    </row>
    <row r="53" spans="1:6" x14ac:dyDescent="0.25">
      <c r="A53" s="9" t="s">
        <v>10</v>
      </c>
      <c r="B53" s="10"/>
      <c r="C53" s="12"/>
      <c r="D53" s="29"/>
      <c r="E53" s="8"/>
      <c r="F53" s="40" t="s">
        <v>53</v>
      </c>
    </row>
    <row r="54" spans="1:6" ht="30" x14ac:dyDescent="0.25">
      <c r="A54" s="26" t="s">
        <v>54</v>
      </c>
      <c r="B54" s="27" t="s">
        <v>165</v>
      </c>
      <c r="C54" s="28" t="s">
        <v>166</v>
      </c>
      <c r="D54" s="10">
        <v>32352</v>
      </c>
      <c r="E54" s="12" t="s">
        <v>129</v>
      </c>
      <c r="F54" s="37" t="s">
        <v>55</v>
      </c>
    </row>
    <row r="55" spans="1:6" ht="30" x14ac:dyDescent="0.25">
      <c r="A55" s="26" t="s">
        <v>54</v>
      </c>
      <c r="B55" s="27" t="s">
        <v>165</v>
      </c>
      <c r="C55" s="28" t="s">
        <v>166</v>
      </c>
      <c r="D55" s="10">
        <v>32352</v>
      </c>
      <c r="E55" s="12" t="s">
        <v>129</v>
      </c>
      <c r="F55" s="39" t="s">
        <v>55</v>
      </c>
    </row>
    <row r="56" spans="1:6" x14ac:dyDescent="0.25">
      <c r="A56" s="9" t="s">
        <v>10</v>
      </c>
      <c r="B56" s="10"/>
      <c r="C56" s="12"/>
      <c r="D56" s="29"/>
      <c r="E56" s="8"/>
      <c r="F56" s="40">
        <f>+F55+F54</f>
        <v>625</v>
      </c>
    </row>
    <row r="57" spans="1:6" ht="30" x14ac:dyDescent="0.25">
      <c r="A57" s="16" t="s">
        <v>56</v>
      </c>
      <c r="B57" s="29" t="s">
        <v>167</v>
      </c>
      <c r="C57" s="8" t="s">
        <v>168</v>
      </c>
      <c r="D57" s="29">
        <v>32379</v>
      </c>
      <c r="E57" s="8" t="s">
        <v>136</v>
      </c>
      <c r="F57" s="39" t="s">
        <v>57</v>
      </c>
    </row>
    <row r="58" spans="1:6" x14ac:dyDescent="0.25">
      <c r="A58" s="9" t="s">
        <v>10</v>
      </c>
      <c r="B58" s="13"/>
      <c r="C58" s="14"/>
      <c r="D58" s="13"/>
      <c r="E58" s="15"/>
      <c r="F58" s="40" t="str">
        <f>+F57</f>
        <v>170,00</v>
      </c>
    </row>
    <row r="59" spans="1:6" x14ac:dyDescent="0.25">
      <c r="A59" s="16" t="s">
        <v>58</v>
      </c>
      <c r="B59" s="29" t="s">
        <v>170</v>
      </c>
      <c r="C59" s="12" t="s">
        <v>120</v>
      </c>
      <c r="D59" s="10">
        <v>32389</v>
      </c>
      <c r="E59" s="12" t="s">
        <v>169</v>
      </c>
      <c r="F59" s="39">
        <v>149.31</v>
      </c>
    </row>
    <row r="60" spans="1:6" x14ac:dyDescent="0.25">
      <c r="A60" s="9" t="s">
        <v>10</v>
      </c>
      <c r="B60" s="10"/>
      <c r="C60" s="11"/>
      <c r="D60" s="10"/>
      <c r="E60" s="12"/>
      <c r="F60" s="40">
        <v>149.31</v>
      </c>
    </row>
    <row r="61" spans="1:6" ht="30" x14ac:dyDescent="0.25">
      <c r="A61" s="16" t="s">
        <v>59</v>
      </c>
      <c r="B61" s="29" t="s">
        <v>171</v>
      </c>
      <c r="C61" s="12" t="s">
        <v>120</v>
      </c>
      <c r="D61" s="10">
        <v>32329</v>
      </c>
      <c r="E61" s="12" t="s">
        <v>172</v>
      </c>
      <c r="F61" s="39" t="s">
        <v>60</v>
      </c>
    </row>
    <row r="62" spans="1:6" x14ac:dyDescent="0.25">
      <c r="A62" s="9" t="s">
        <v>10</v>
      </c>
      <c r="B62" s="10"/>
      <c r="C62" s="11"/>
      <c r="D62" s="10"/>
      <c r="E62" s="12"/>
      <c r="F62" s="40" t="s">
        <v>60</v>
      </c>
    </row>
    <row r="63" spans="1:6" x14ac:dyDescent="0.25">
      <c r="A63" s="16" t="s">
        <v>61</v>
      </c>
      <c r="B63" s="10" t="s">
        <v>173</v>
      </c>
      <c r="C63" s="12" t="s">
        <v>120</v>
      </c>
      <c r="D63" s="10">
        <v>32353</v>
      </c>
      <c r="E63" s="12" t="s">
        <v>153</v>
      </c>
      <c r="F63" s="39" t="s">
        <v>62</v>
      </c>
    </row>
    <row r="64" spans="1:6" x14ac:dyDescent="0.25">
      <c r="A64" s="9" t="s">
        <v>10</v>
      </c>
      <c r="B64" s="10"/>
      <c r="C64" s="12"/>
      <c r="D64" s="10"/>
      <c r="E64" s="12"/>
      <c r="F64" s="40" t="s">
        <v>62</v>
      </c>
    </row>
    <row r="65" spans="1:6" x14ac:dyDescent="0.25">
      <c r="A65" s="16" t="s">
        <v>64</v>
      </c>
      <c r="B65" s="10" t="s">
        <v>175</v>
      </c>
      <c r="C65" s="12" t="s">
        <v>174</v>
      </c>
      <c r="D65" s="29">
        <v>32379</v>
      </c>
      <c r="E65" s="8" t="s">
        <v>136</v>
      </c>
      <c r="F65" s="39" t="s">
        <v>63</v>
      </c>
    </row>
    <row r="66" spans="1:6" x14ac:dyDescent="0.25">
      <c r="A66" s="9" t="s">
        <v>10</v>
      </c>
      <c r="B66" s="10"/>
      <c r="C66" s="12"/>
      <c r="D66" s="10"/>
      <c r="E66" s="12"/>
      <c r="F66" s="40">
        <v>100</v>
      </c>
    </row>
    <row r="67" spans="1:6" x14ac:dyDescent="0.25">
      <c r="A67" s="16" t="s">
        <v>65</v>
      </c>
      <c r="B67" s="10" t="s">
        <v>177</v>
      </c>
      <c r="C67" s="12" t="s">
        <v>120</v>
      </c>
      <c r="D67" s="10">
        <v>32922</v>
      </c>
      <c r="E67" s="12" t="s">
        <v>176</v>
      </c>
      <c r="F67" s="39" t="s">
        <v>66</v>
      </c>
    </row>
    <row r="68" spans="1:6" x14ac:dyDescent="0.25">
      <c r="A68" s="9" t="s">
        <v>10</v>
      </c>
      <c r="B68" s="10"/>
      <c r="C68" s="12"/>
      <c r="D68" s="10"/>
      <c r="E68" s="12"/>
      <c r="F68" s="40" t="s">
        <v>66</v>
      </c>
    </row>
    <row r="69" spans="1:6" ht="30" x14ac:dyDescent="0.25">
      <c r="A69" s="16" t="s">
        <v>178</v>
      </c>
      <c r="B69" s="10" t="s">
        <v>179</v>
      </c>
      <c r="C69" s="12" t="s">
        <v>120</v>
      </c>
      <c r="D69" s="10">
        <v>32329</v>
      </c>
      <c r="E69" s="12" t="s">
        <v>172</v>
      </c>
      <c r="F69" s="39" t="s">
        <v>67</v>
      </c>
    </row>
    <row r="70" spans="1:6" x14ac:dyDescent="0.25">
      <c r="A70" s="9" t="s">
        <v>10</v>
      </c>
      <c r="B70" s="10"/>
      <c r="C70" s="12"/>
      <c r="D70" s="10"/>
      <c r="E70" s="12"/>
      <c r="F70" s="40" t="str">
        <f>+F69</f>
        <v>290,00</v>
      </c>
    </row>
    <row r="71" spans="1:6" x14ac:dyDescent="0.25">
      <c r="A71" s="16" t="s">
        <v>68</v>
      </c>
      <c r="B71" s="27" t="s">
        <v>180</v>
      </c>
      <c r="C71" s="32" t="s">
        <v>120</v>
      </c>
      <c r="D71" s="27">
        <v>32121</v>
      </c>
      <c r="E71" s="28" t="s">
        <v>181</v>
      </c>
      <c r="F71" s="39" t="s">
        <v>69</v>
      </c>
    </row>
    <row r="72" spans="1:6" x14ac:dyDescent="0.25">
      <c r="A72" s="9" t="s">
        <v>10</v>
      </c>
      <c r="B72" s="10"/>
      <c r="C72" s="11"/>
      <c r="D72" s="10"/>
      <c r="E72" s="12"/>
      <c r="F72" s="40" t="str">
        <f>+F71</f>
        <v>943,97</v>
      </c>
    </row>
    <row r="73" spans="1:6" ht="30" x14ac:dyDescent="0.25">
      <c r="A73" s="33" t="s">
        <v>70</v>
      </c>
      <c r="B73" s="10" t="s">
        <v>182</v>
      </c>
      <c r="C73" s="12" t="s">
        <v>120</v>
      </c>
      <c r="D73" s="10">
        <v>32321</v>
      </c>
      <c r="E73" s="12" t="s">
        <v>183</v>
      </c>
      <c r="F73" s="39" t="s">
        <v>71</v>
      </c>
    </row>
    <row r="74" spans="1:6" x14ac:dyDescent="0.25">
      <c r="A74" s="9" t="s">
        <v>10</v>
      </c>
      <c r="B74" s="10"/>
      <c r="C74" s="11"/>
      <c r="D74" s="10"/>
      <c r="E74" s="12"/>
      <c r="F74" s="40" t="str">
        <f>+F73</f>
        <v>1.302,54</v>
      </c>
    </row>
    <row r="75" spans="1:6" x14ac:dyDescent="0.25">
      <c r="A75" s="16" t="s">
        <v>72</v>
      </c>
      <c r="B75" s="10" t="s">
        <v>184</v>
      </c>
      <c r="C75" s="12" t="s">
        <v>120</v>
      </c>
      <c r="D75" s="10">
        <v>32999</v>
      </c>
      <c r="E75" s="12" t="s">
        <v>185</v>
      </c>
      <c r="F75" s="39" t="s">
        <v>73</v>
      </c>
    </row>
    <row r="76" spans="1:6" x14ac:dyDescent="0.25">
      <c r="A76" s="9" t="s">
        <v>10</v>
      </c>
      <c r="B76" s="10"/>
      <c r="C76" s="12"/>
      <c r="D76" s="10"/>
      <c r="E76" s="12"/>
      <c r="F76" s="40" t="s">
        <v>73</v>
      </c>
    </row>
    <row r="77" spans="1:6" ht="45" x14ac:dyDescent="0.25">
      <c r="A77" s="16" t="s">
        <v>74</v>
      </c>
      <c r="B77" s="10" t="s">
        <v>186</v>
      </c>
      <c r="C77" s="12" t="s">
        <v>120</v>
      </c>
      <c r="D77" s="10">
        <v>32241</v>
      </c>
      <c r="E77" s="12" t="s">
        <v>187</v>
      </c>
      <c r="F77" s="39">
        <v>81.56</v>
      </c>
    </row>
    <row r="78" spans="1:6" x14ac:dyDescent="0.25">
      <c r="A78" s="9" t="s">
        <v>10</v>
      </c>
      <c r="B78" s="10"/>
      <c r="C78" s="12"/>
      <c r="D78" s="10"/>
      <c r="E78" s="12"/>
      <c r="F78" s="40">
        <f>+F77</f>
        <v>81.56</v>
      </c>
    </row>
    <row r="79" spans="1:6" x14ac:dyDescent="0.25">
      <c r="A79" s="16" t="s">
        <v>75</v>
      </c>
      <c r="B79" s="10" t="s">
        <v>188</v>
      </c>
      <c r="C79" s="12" t="s">
        <v>120</v>
      </c>
      <c r="D79" s="10">
        <v>32999</v>
      </c>
      <c r="E79" s="12" t="s">
        <v>185</v>
      </c>
      <c r="F79" s="39">
        <v>1458.42</v>
      </c>
    </row>
    <row r="80" spans="1:6" x14ac:dyDescent="0.25">
      <c r="A80" s="9" t="s">
        <v>10</v>
      </c>
      <c r="B80" s="10"/>
      <c r="C80" s="12"/>
      <c r="D80" s="10"/>
      <c r="E80" s="12"/>
      <c r="F80" s="40" t="s">
        <v>76</v>
      </c>
    </row>
    <row r="81" spans="1:6" ht="30" x14ac:dyDescent="0.25">
      <c r="A81" s="16" t="s">
        <v>189</v>
      </c>
      <c r="B81" s="10" t="s">
        <v>190</v>
      </c>
      <c r="C81" s="26" t="s">
        <v>120</v>
      </c>
      <c r="D81" s="10">
        <v>32955</v>
      </c>
      <c r="E81" s="12" t="s">
        <v>191</v>
      </c>
      <c r="F81" s="37">
        <v>504</v>
      </c>
    </row>
    <row r="82" spans="1:6" x14ac:dyDescent="0.25">
      <c r="A82" s="9" t="s">
        <v>10</v>
      </c>
      <c r="B82" s="10"/>
      <c r="C82" s="12"/>
      <c r="D82" s="10"/>
      <c r="E82" s="12"/>
      <c r="F82" s="40">
        <v>504</v>
      </c>
    </row>
    <row r="83" spans="1:6" x14ac:dyDescent="0.25">
      <c r="A83" s="26" t="s">
        <v>86</v>
      </c>
      <c r="B83" s="10" t="s">
        <v>192</v>
      </c>
      <c r="C83" s="12" t="s">
        <v>120</v>
      </c>
      <c r="D83" s="10">
        <v>34312</v>
      </c>
      <c r="E83" s="12" t="s">
        <v>193</v>
      </c>
      <c r="F83" s="37" t="s">
        <v>85</v>
      </c>
    </row>
    <row r="84" spans="1:6" x14ac:dyDescent="0.25">
      <c r="A84" s="26" t="s">
        <v>86</v>
      </c>
      <c r="B84" s="10" t="s">
        <v>192</v>
      </c>
      <c r="C84" s="12" t="s">
        <v>120</v>
      </c>
      <c r="D84" s="10">
        <v>34311</v>
      </c>
      <c r="E84" s="12" t="s">
        <v>194</v>
      </c>
      <c r="F84" s="37">
        <v>10.62</v>
      </c>
    </row>
    <row r="85" spans="1:6" x14ac:dyDescent="0.25">
      <c r="A85" s="9" t="s">
        <v>10</v>
      </c>
      <c r="B85" s="10"/>
      <c r="C85" s="12"/>
      <c r="D85" s="10"/>
      <c r="E85" s="12"/>
      <c r="F85" s="40">
        <f>+F83+F84</f>
        <v>141.86000000000001</v>
      </c>
    </row>
    <row r="86" spans="1:6" ht="45" x14ac:dyDescent="0.25">
      <c r="A86" s="26" t="s">
        <v>196</v>
      </c>
      <c r="B86" s="10" t="s">
        <v>123</v>
      </c>
      <c r="C86" s="12" t="s">
        <v>120</v>
      </c>
      <c r="D86" s="10">
        <v>321162</v>
      </c>
      <c r="E86" s="34" t="s">
        <v>121</v>
      </c>
      <c r="F86" s="37">
        <v>254.02</v>
      </c>
    </row>
    <row r="87" spans="1:6" ht="45" x14ac:dyDescent="0.25">
      <c r="A87" s="26" t="s">
        <v>196</v>
      </c>
      <c r="B87" s="10" t="s">
        <v>123</v>
      </c>
      <c r="C87" s="12" t="s">
        <v>120</v>
      </c>
      <c r="D87" s="10">
        <v>324113</v>
      </c>
      <c r="E87" s="12" t="s">
        <v>122</v>
      </c>
      <c r="F87" s="37">
        <v>1638.12</v>
      </c>
    </row>
    <row r="88" spans="1:6" x14ac:dyDescent="0.25">
      <c r="A88" s="9" t="s">
        <v>10</v>
      </c>
      <c r="B88" s="10"/>
      <c r="C88" s="12"/>
      <c r="D88" s="10"/>
      <c r="E88" s="12"/>
      <c r="F88" s="40">
        <f>+F87+F86</f>
        <v>1892.1399999999999</v>
      </c>
    </row>
    <row r="89" spans="1:6" ht="45" x14ac:dyDescent="0.25">
      <c r="A89" s="26" t="s">
        <v>118</v>
      </c>
      <c r="B89" s="10" t="s">
        <v>119</v>
      </c>
      <c r="C89" s="12" t="s">
        <v>120</v>
      </c>
      <c r="D89" s="10">
        <v>321162</v>
      </c>
      <c r="E89" s="34" t="s">
        <v>121</v>
      </c>
      <c r="F89" s="37">
        <v>756.12</v>
      </c>
    </row>
    <row r="90" spans="1:6" ht="45" x14ac:dyDescent="0.25">
      <c r="A90" s="26" t="s">
        <v>118</v>
      </c>
      <c r="B90" s="10" t="s">
        <v>119</v>
      </c>
      <c r="C90" s="12" t="s">
        <v>120</v>
      </c>
      <c r="D90" s="10">
        <v>324113</v>
      </c>
      <c r="E90" s="12" t="s">
        <v>122</v>
      </c>
      <c r="F90" s="37">
        <v>1166.24</v>
      </c>
    </row>
    <row r="91" spans="1:6" x14ac:dyDescent="0.25">
      <c r="A91" s="9" t="s">
        <v>10</v>
      </c>
      <c r="B91" s="10"/>
      <c r="C91" s="12"/>
      <c r="D91" s="10"/>
      <c r="E91" s="12"/>
      <c r="F91" s="40">
        <f>+F90+F89</f>
        <v>1922.3600000000001</v>
      </c>
    </row>
    <row r="92" spans="1:6" ht="45" x14ac:dyDescent="0.25">
      <c r="A92" s="26" t="s">
        <v>124</v>
      </c>
      <c r="B92" s="10" t="s">
        <v>195</v>
      </c>
      <c r="C92" s="26" t="s">
        <v>120</v>
      </c>
      <c r="D92" s="10">
        <v>324113</v>
      </c>
      <c r="E92" s="12" t="s">
        <v>122</v>
      </c>
      <c r="F92" s="37">
        <v>131.94999999999999</v>
      </c>
    </row>
    <row r="93" spans="1:6" ht="45" x14ac:dyDescent="0.25">
      <c r="A93" s="26" t="s">
        <v>124</v>
      </c>
      <c r="B93" s="10" t="s">
        <v>195</v>
      </c>
      <c r="C93" s="26" t="s">
        <v>120</v>
      </c>
      <c r="D93" s="10">
        <v>324113</v>
      </c>
      <c r="E93" s="12" t="s">
        <v>122</v>
      </c>
      <c r="F93" s="37">
        <v>46.97</v>
      </c>
    </row>
    <row r="94" spans="1:6" x14ac:dyDescent="0.25">
      <c r="A94" s="9" t="s">
        <v>10</v>
      </c>
      <c r="B94" s="10"/>
      <c r="C94" s="12"/>
      <c r="D94" s="10"/>
      <c r="E94" s="12"/>
      <c r="F94" s="40">
        <f>+F93+F92</f>
        <v>178.92</v>
      </c>
    </row>
    <row r="95" spans="1:6" ht="45" x14ac:dyDescent="0.25">
      <c r="A95" s="16" t="s">
        <v>197</v>
      </c>
      <c r="B95" s="10" t="s">
        <v>198</v>
      </c>
      <c r="C95" s="26" t="s">
        <v>199</v>
      </c>
      <c r="D95" s="10">
        <v>324113</v>
      </c>
      <c r="E95" s="12" t="s">
        <v>122</v>
      </c>
      <c r="F95" s="37">
        <v>5.84</v>
      </c>
    </row>
    <row r="96" spans="1:6" x14ac:dyDescent="0.25">
      <c r="A96" s="9" t="s">
        <v>10</v>
      </c>
      <c r="B96" s="10"/>
      <c r="C96" s="12"/>
      <c r="D96" s="10"/>
      <c r="E96" s="12"/>
      <c r="F96" s="40">
        <f>+F95</f>
        <v>5.84</v>
      </c>
    </row>
    <row r="97" spans="1:6" x14ac:dyDescent="0.25">
      <c r="A97" s="26" t="s">
        <v>200</v>
      </c>
      <c r="B97" s="10"/>
      <c r="C97" s="12" t="s">
        <v>201</v>
      </c>
      <c r="D97" s="10">
        <v>32999</v>
      </c>
      <c r="E97" s="12" t="s">
        <v>185</v>
      </c>
      <c r="F97" s="37">
        <v>294.02</v>
      </c>
    </row>
    <row r="98" spans="1:6" x14ac:dyDescent="0.25">
      <c r="A98" s="9" t="s">
        <v>10</v>
      </c>
      <c r="B98" s="10"/>
      <c r="C98" s="12"/>
      <c r="D98" s="10"/>
      <c r="E98" s="12"/>
      <c r="F98" s="40">
        <f>+F97</f>
        <v>294.02</v>
      </c>
    </row>
    <row r="99" spans="1:6" x14ac:dyDescent="0.25">
      <c r="A99" s="16" t="s">
        <v>77</v>
      </c>
      <c r="B99" s="10"/>
      <c r="C99" s="12"/>
      <c r="D99" s="10">
        <v>32221</v>
      </c>
      <c r="E99" s="12" t="s">
        <v>202</v>
      </c>
      <c r="F99" s="39" t="s">
        <v>78</v>
      </c>
    </row>
    <row r="100" spans="1:6" x14ac:dyDescent="0.25">
      <c r="A100" s="9" t="s">
        <v>10</v>
      </c>
      <c r="B100" s="10"/>
      <c r="C100" s="11"/>
      <c r="D100" s="10"/>
      <c r="E100" s="12"/>
      <c r="F100" s="40" t="s">
        <v>78</v>
      </c>
    </row>
    <row r="101" spans="1:6" x14ac:dyDescent="0.25">
      <c r="A101" s="16" t="s">
        <v>79</v>
      </c>
      <c r="B101" s="10"/>
      <c r="C101" s="12"/>
      <c r="D101" s="10">
        <v>32119</v>
      </c>
      <c r="E101" s="12" t="s">
        <v>203</v>
      </c>
      <c r="F101" s="39">
        <v>37.799999999999997</v>
      </c>
    </row>
    <row r="102" spans="1:6" ht="30" x14ac:dyDescent="0.25">
      <c r="A102" s="16" t="s">
        <v>79</v>
      </c>
      <c r="B102" s="10"/>
      <c r="C102" s="12"/>
      <c r="D102" s="10">
        <v>321151</v>
      </c>
      <c r="E102" s="12" t="s">
        <v>204</v>
      </c>
      <c r="F102" s="39">
        <v>225.6</v>
      </c>
    </row>
    <row r="103" spans="1:6" x14ac:dyDescent="0.25">
      <c r="A103" s="16" t="s">
        <v>79</v>
      </c>
      <c r="B103" s="10"/>
      <c r="C103" s="12"/>
      <c r="D103" s="10">
        <v>32111</v>
      </c>
      <c r="E103" s="12" t="s">
        <v>205</v>
      </c>
      <c r="F103" s="39">
        <v>30</v>
      </c>
    </row>
    <row r="104" spans="1:6" x14ac:dyDescent="0.25">
      <c r="A104" s="9" t="s">
        <v>10</v>
      </c>
      <c r="B104" s="10"/>
      <c r="C104" s="12"/>
      <c r="D104" s="10"/>
      <c r="E104" s="12"/>
      <c r="F104" s="40" t="s">
        <v>80</v>
      </c>
    </row>
    <row r="105" spans="1:6" ht="45" x14ac:dyDescent="0.25">
      <c r="A105" s="16" t="s">
        <v>81</v>
      </c>
      <c r="B105" s="10"/>
      <c r="C105" s="11"/>
      <c r="D105" s="10">
        <v>324112</v>
      </c>
      <c r="E105" s="12" t="s">
        <v>206</v>
      </c>
      <c r="F105" s="39" t="s">
        <v>82</v>
      </c>
    </row>
    <row r="106" spans="1:6" ht="45" x14ac:dyDescent="0.25">
      <c r="A106" s="16" t="s">
        <v>81</v>
      </c>
      <c r="B106" s="10"/>
      <c r="C106" s="12"/>
      <c r="D106" s="10">
        <v>324112</v>
      </c>
      <c r="E106" s="12" t="s">
        <v>206</v>
      </c>
      <c r="F106" s="39" t="s">
        <v>82</v>
      </c>
    </row>
    <row r="107" spans="1:6" x14ac:dyDescent="0.25">
      <c r="A107" s="9" t="s">
        <v>10</v>
      </c>
      <c r="B107" s="10"/>
      <c r="C107" s="12"/>
      <c r="D107" s="10"/>
      <c r="E107" s="12"/>
      <c r="F107" s="40">
        <f>+F106+F105</f>
        <v>305.64</v>
      </c>
    </row>
    <row r="108" spans="1:6" ht="30" x14ac:dyDescent="0.25">
      <c r="A108" s="16" t="s">
        <v>84</v>
      </c>
      <c r="B108" s="10"/>
      <c r="C108" s="12"/>
      <c r="D108" s="10">
        <v>32412</v>
      </c>
      <c r="E108" s="12" t="s">
        <v>207</v>
      </c>
      <c r="F108" s="39" t="s">
        <v>83</v>
      </c>
    </row>
    <row r="109" spans="1:6" x14ac:dyDescent="0.25">
      <c r="A109" s="9" t="s">
        <v>10</v>
      </c>
      <c r="B109" s="10"/>
      <c r="C109" s="12"/>
      <c r="D109" s="10"/>
      <c r="E109" s="12"/>
      <c r="F109" s="40" t="s">
        <v>83</v>
      </c>
    </row>
    <row r="110" spans="1:6" x14ac:dyDescent="0.25">
      <c r="A110" s="16" t="s">
        <v>87</v>
      </c>
      <c r="B110" s="10"/>
      <c r="C110" s="12"/>
      <c r="D110" s="10">
        <v>32314</v>
      </c>
      <c r="E110" s="12" t="s">
        <v>208</v>
      </c>
      <c r="F110" s="39">
        <v>20.5</v>
      </c>
    </row>
    <row r="111" spans="1:6" x14ac:dyDescent="0.25">
      <c r="A111" s="16" t="s">
        <v>87</v>
      </c>
      <c r="B111" s="10"/>
      <c r="C111" s="12"/>
      <c r="D111" s="10">
        <v>32221</v>
      </c>
      <c r="E111" s="12" t="s">
        <v>202</v>
      </c>
      <c r="F111" s="39">
        <v>198.9</v>
      </c>
    </row>
    <row r="112" spans="1:6" x14ac:dyDescent="0.25">
      <c r="A112" s="9" t="s">
        <v>10</v>
      </c>
      <c r="B112" s="10"/>
      <c r="C112" s="12"/>
      <c r="D112" s="10"/>
      <c r="E112" s="12"/>
      <c r="F112" s="40">
        <v>219.4</v>
      </c>
    </row>
    <row r="113" spans="1:6" ht="30" x14ac:dyDescent="0.25">
      <c r="A113" s="16" t="s">
        <v>88</v>
      </c>
      <c r="B113" s="10"/>
      <c r="C113" s="11"/>
      <c r="D113" s="10">
        <v>32412</v>
      </c>
      <c r="E113" s="12" t="s">
        <v>207</v>
      </c>
      <c r="F113" s="37">
        <v>35.1</v>
      </c>
    </row>
    <row r="114" spans="1:6" x14ac:dyDescent="0.25">
      <c r="A114" s="9" t="s">
        <v>10</v>
      </c>
      <c r="B114" s="10"/>
      <c r="C114" s="12"/>
      <c r="D114" s="10"/>
      <c r="E114" s="12"/>
      <c r="F114" s="40">
        <v>35.1</v>
      </c>
    </row>
    <row r="115" spans="1:6" ht="45" x14ac:dyDescent="0.25">
      <c r="A115" s="26" t="s">
        <v>92</v>
      </c>
      <c r="B115" s="10"/>
      <c r="C115" s="12"/>
      <c r="D115" s="10">
        <v>32242</v>
      </c>
      <c r="E115" s="12" t="s">
        <v>209</v>
      </c>
      <c r="F115" s="37" t="s">
        <v>89</v>
      </c>
    </row>
    <row r="116" spans="1:6" x14ac:dyDescent="0.25">
      <c r="A116" s="9" t="s">
        <v>10</v>
      </c>
      <c r="B116" s="10"/>
      <c r="C116" s="12"/>
      <c r="D116" s="10"/>
      <c r="E116" s="12"/>
      <c r="F116" s="40" t="s">
        <v>89</v>
      </c>
    </row>
    <row r="117" spans="1:6" x14ac:dyDescent="0.25">
      <c r="A117" s="16" t="s">
        <v>93</v>
      </c>
      <c r="B117" s="10"/>
      <c r="C117" s="12"/>
      <c r="D117" s="10">
        <v>32931</v>
      </c>
      <c r="E117" s="12" t="s">
        <v>210</v>
      </c>
      <c r="F117" s="37" t="s">
        <v>90</v>
      </c>
    </row>
    <row r="118" spans="1:6" x14ac:dyDescent="0.25">
      <c r="A118" s="9" t="s">
        <v>10</v>
      </c>
      <c r="B118" s="10"/>
      <c r="C118" s="12"/>
      <c r="D118" s="10"/>
      <c r="E118" s="12"/>
      <c r="F118" s="40" t="s">
        <v>90</v>
      </c>
    </row>
    <row r="119" spans="1:6" ht="30" x14ac:dyDescent="0.25">
      <c r="A119" s="26" t="s">
        <v>94</v>
      </c>
      <c r="B119" s="10"/>
      <c r="C119" s="11"/>
      <c r="D119" s="10">
        <v>32412</v>
      </c>
      <c r="E119" s="12" t="s">
        <v>207</v>
      </c>
      <c r="F119" s="37" t="s">
        <v>91</v>
      </c>
    </row>
    <row r="120" spans="1:6" x14ac:dyDescent="0.25">
      <c r="A120" s="9" t="s">
        <v>10</v>
      </c>
      <c r="B120" s="10"/>
      <c r="C120" s="12"/>
      <c r="D120" s="10"/>
      <c r="E120" s="12"/>
      <c r="F120" s="40" t="s">
        <v>91</v>
      </c>
    </row>
    <row r="121" spans="1:6" ht="30" x14ac:dyDescent="0.25">
      <c r="A121" s="16" t="s">
        <v>95</v>
      </c>
      <c r="B121" s="10"/>
      <c r="C121" s="12"/>
      <c r="D121" s="10">
        <v>32412</v>
      </c>
      <c r="E121" s="12" t="s">
        <v>207</v>
      </c>
      <c r="F121" s="39">
        <v>25.11</v>
      </c>
    </row>
    <row r="122" spans="1:6" x14ac:dyDescent="0.25">
      <c r="A122" s="9" t="s">
        <v>10</v>
      </c>
      <c r="B122" s="10"/>
      <c r="C122" s="12"/>
      <c r="D122" s="10"/>
      <c r="E122" s="12"/>
      <c r="F122" s="40">
        <v>25.11</v>
      </c>
    </row>
    <row r="123" spans="1:6" ht="30" x14ac:dyDescent="0.25">
      <c r="A123" s="26" t="s">
        <v>96</v>
      </c>
      <c r="B123" s="10"/>
      <c r="C123" s="11"/>
      <c r="D123" s="10">
        <v>32412</v>
      </c>
      <c r="E123" s="12" t="s">
        <v>207</v>
      </c>
      <c r="F123" s="37">
        <v>83.7</v>
      </c>
    </row>
    <row r="124" spans="1:6" x14ac:dyDescent="0.25">
      <c r="A124" s="9" t="s">
        <v>10</v>
      </c>
      <c r="B124" s="10"/>
      <c r="C124" s="12"/>
      <c r="D124" s="10"/>
      <c r="E124" s="12"/>
      <c r="F124" s="40">
        <v>83.7</v>
      </c>
    </row>
    <row r="125" spans="1:6" x14ac:dyDescent="0.25">
      <c r="A125" s="26" t="s">
        <v>97</v>
      </c>
      <c r="B125" s="10"/>
      <c r="C125" s="12"/>
      <c r="D125" s="10">
        <v>32221</v>
      </c>
      <c r="E125" s="12" t="s">
        <v>202</v>
      </c>
      <c r="F125" s="37">
        <v>19.61</v>
      </c>
    </row>
    <row r="126" spans="1:6" x14ac:dyDescent="0.25">
      <c r="A126" s="9" t="s">
        <v>10</v>
      </c>
      <c r="B126" s="10"/>
      <c r="C126" s="11"/>
      <c r="D126" s="10"/>
      <c r="E126" s="12"/>
      <c r="F126" s="40">
        <f>+F125</f>
        <v>19.61</v>
      </c>
    </row>
    <row r="127" spans="1:6" ht="30" x14ac:dyDescent="0.25">
      <c r="A127" s="26" t="s">
        <v>98</v>
      </c>
      <c r="B127" s="10"/>
      <c r="C127" s="12"/>
      <c r="D127" s="10">
        <v>32412</v>
      </c>
      <c r="E127" s="12" t="s">
        <v>207</v>
      </c>
      <c r="F127" s="37">
        <v>12.42</v>
      </c>
    </row>
    <row r="128" spans="1:6" x14ac:dyDescent="0.25">
      <c r="A128" s="9" t="s">
        <v>10</v>
      </c>
      <c r="B128" s="10"/>
      <c r="C128" s="12"/>
      <c r="D128" s="10"/>
      <c r="E128" s="12"/>
      <c r="F128" s="40">
        <v>12.42</v>
      </c>
    </row>
    <row r="129" spans="1:6" x14ac:dyDescent="0.25">
      <c r="A129" s="16" t="s">
        <v>99</v>
      </c>
      <c r="B129" s="10"/>
      <c r="C129" s="12"/>
      <c r="D129" s="10">
        <v>32314</v>
      </c>
      <c r="E129" s="12" t="s">
        <v>208</v>
      </c>
      <c r="F129" s="39">
        <v>15.7</v>
      </c>
    </row>
    <row r="130" spans="1:6" x14ac:dyDescent="0.25">
      <c r="A130" s="16" t="s">
        <v>99</v>
      </c>
      <c r="B130" s="10"/>
      <c r="C130" s="12"/>
      <c r="D130" s="10">
        <v>32221</v>
      </c>
      <c r="E130" s="12" t="s">
        <v>202</v>
      </c>
      <c r="F130" s="39">
        <v>85.44</v>
      </c>
    </row>
    <row r="131" spans="1:6" x14ac:dyDescent="0.25">
      <c r="A131" s="16" t="s">
        <v>99</v>
      </c>
      <c r="B131" s="10"/>
      <c r="C131" s="12"/>
      <c r="D131" s="10">
        <v>32314</v>
      </c>
      <c r="E131" s="12" t="s">
        <v>208</v>
      </c>
      <c r="F131" s="39">
        <v>3.6</v>
      </c>
    </row>
    <row r="132" spans="1:6" x14ac:dyDescent="0.25">
      <c r="A132" s="9" t="s">
        <v>10</v>
      </c>
      <c r="B132" s="10"/>
      <c r="C132" s="12"/>
      <c r="D132" s="10"/>
      <c r="E132" s="12"/>
      <c r="F132" s="40">
        <v>101.14</v>
      </c>
    </row>
    <row r="133" spans="1:6" x14ac:dyDescent="0.25">
      <c r="A133" s="16" t="s">
        <v>100</v>
      </c>
      <c r="B133" s="10"/>
      <c r="C133" s="12"/>
      <c r="D133" s="27">
        <v>32372</v>
      </c>
      <c r="E133" s="28" t="s">
        <v>101</v>
      </c>
      <c r="F133" s="37">
        <v>695.72</v>
      </c>
    </row>
    <row r="134" spans="1:6" x14ac:dyDescent="0.25">
      <c r="A134" s="9" t="s">
        <v>10</v>
      </c>
      <c r="B134" s="13"/>
      <c r="C134" s="28"/>
      <c r="D134" s="27"/>
      <c r="E134" s="28"/>
      <c r="F134" s="40">
        <f>+F133</f>
        <v>695.72</v>
      </c>
    </row>
    <row r="135" spans="1:6" x14ac:dyDescent="0.25">
      <c r="A135" s="26" t="s">
        <v>102</v>
      </c>
      <c r="B135" s="6"/>
      <c r="C135" s="18"/>
      <c r="D135" s="27">
        <v>32372</v>
      </c>
      <c r="E135" s="28" t="s">
        <v>101</v>
      </c>
      <c r="F135" s="41">
        <v>844.23</v>
      </c>
    </row>
    <row r="136" spans="1:6" x14ac:dyDescent="0.25">
      <c r="A136" s="9" t="s">
        <v>10</v>
      </c>
      <c r="B136" s="13"/>
      <c r="C136" s="14"/>
      <c r="D136" s="27"/>
      <c r="E136" s="28"/>
      <c r="F136" s="40">
        <f>+F135</f>
        <v>844.23</v>
      </c>
    </row>
    <row r="137" spans="1:6" x14ac:dyDescent="0.25">
      <c r="A137" s="26" t="s">
        <v>103</v>
      </c>
      <c r="B137" s="13"/>
      <c r="C137" s="14"/>
      <c r="D137" s="27">
        <v>32372</v>
      </c>
      <c r="E137" s="28" t="s">
        <v>101</v>
      </c>
      <c r="F137" s="37">
        <v>430</v>
      </c>
    </row>
    <row r="138" spans="1:6" x14ac:dyDescent="0.25">
      <c r="A138" s="9" t="s">
        <v>10</v>
      </c>
      <c r="B138" s="10"/>
      <c r="C138" s="32"/>
      <c r="D138" s="27"/>
      <c r="E138" s="28"/>
      <c r="F138" s="40">
        <v>430</v>
      </c>
    </row>
    <row r="139" spans="1:6" ht="30" x14ac:dyDescent="0.25">
      <c r="A139" s="16" t="s">
        <v>104</v>
      </c>
      <c r="B139" s="10"/>
      <c r="C139" s="11"/>
      <c r="D139" s="10">
        <v>343491</v>
      </c>
      <c r="E139" s="12" t="s">
        <v>105</v>
      </c>
      <c r="F139" s="37">
        <v>159.53</v>
      </c>
    </row>
    <row r="140" spans="1:6" x14ac:dyDescent="0.25">
      <c r="A140" s="9" t="s">
        <v>10</v>
      </c>
      <c r="B140" s="10"/>
      <c r="C140" s="32"/>
      <c r="D140" s="27"/>
      <c r="E140" s="28"/>
      <c r="F140" s="40">
        <v>159.53</v>
      </c>
    </row>
    <row r="141" spans="1:6" x14ac:dyDescent="0.25">
      <c r="A141" s="26" t="s">
        <v>106</v>
      </c>
      <c r="B141" s="10"/>
      <c r="C141" s="28"/>
      <c r="D141" s="27">
        <v>32371</v>
      </c>
      <c r="E141" s="12" t="s">
        <v>107</v>
      </c>
      <c r="F141" s="37">
        <v>673.55</v>
      </c>
    </row>
    <row r="142" spans="1:6" x14ac:dyDescent="0.25">
      <c r="A142" s="9" t="s">
        <v>10</v>
      </c>
      <c r="B142" s="27"/>
      <c r="C142" s="28"/>
      <c r="D142" s="27"/>
      <c r="E142" s="28"/>
      <c r="F142" s="40">
        <f>+F141</f>
        <v>673.55</v>
      </c>
    </row>
    <row r="143" spans="1:6" x14ac:dyDescent="0.25">
      <c r="A143" s="26" t="s">
        <v>108</v>
      </c>
      <c r="B143" s="27"/>
      <c r="C143" s="31"/>
      <c r="D143" s="27">
        <v>32371</v>
      </c>
      <c r="E143" s="12" t="s">
        <v>107</v>
      </c>
      <c r="F143" s="37">
        <v>916.01</v>
      </c>
    </row>
    <row r="144" spans="1:6" x14ac:dyDescent="0.25">
      <c r="A144" s="9" t="s">
        <v>10</v>
      </c>
      <c r="B144" s="10"/>
      <c r="C144" s="28"/>
      <c r="D144" s="27"/>
      <c r="E144" s="28"/>
      <c r="F144" s="40">
        <f>+F143</f>
        <v>916.01</v>
      </c>
    </row>
    <row r="145" spans="1:6" x14ac:dyDescent="0.25">
      <c r="A145" s="26" t="s">
        <v>109</v>
      </c>
      <c r="B145" s="13"/>
      <c r="C145" s="14"/>
      <c r="D145" s="27">
        <v>32371</v>
      </c>
      <c r="E145" s="12" t="s">
        <v>107</v>
      </c>
      <c r="F145" s="37">
        <v>606.19000000000005</v>
      </c>
    </row>
    <row r="146" spans="1:6" x14ac:dyDescent="0.25">
      <c r="A146" s="26" t="s">
        <v>109</v>
      </c>
      <c r="B146" s="10"/>
      <c r="C146" s="8"/>
      <c r="D146" s="27">
        <v>32371</v>
      </c>
      <c r="E146" s="12" t="s">
        <v>107</v>
      </c>
      <c r="F146" s="37">
        <v>422.83</v>
      </c>
    </row>
    <row r="147" spans="1:6" x14ac:dyDescent="0.25">
      <c r="A147" s="9" t="s">
        <v>10</v>
      </c>
      <c r="B147" s="10"/>
      <c r="C147" s="12"/>
      <c r="D147" s="27"/>
      <c r="E147" s="28"/>
      <c r="F147" s="40">
        <f>+F145+F146</f>
        <v>1029.02</v>
      </c>
    </row>
    <row r="148" spans="1:6" x14ac:dyDescent="0.25">
      <c r="A148" s="26" t="s">
        <v>110</v>
      </c>
      <c r="B148" s="27"/>
      <c r="C148" s="28"/>
      <c r="D148" s="27">
        <v>32371</v>
      </c>
      <c r="E148" s="12" t="s">
        <v>107</v>
      </c>
      <c r="F148" s="37">
        <v>3064.62</v>
      </c>
    </row>
    <row r="149" spans="1:6" x14ac:dyDescent="0.25">
      <c r="A149" s="9" t="s">
        <v>10</v>
      </c>
      <c r="B149" s="27"/>
      <c r="C149" s="31"/>
      <c r="D149" s="27"/>
      <c r="E149" s="28"/>
      <c r="F149" s="40">
        <v>3064.62</v>
      </c>
    </row>
    <row r="150" spans="1:6" ht="30" x14ac:dyDescent="0.25">
      <c r="A150" s="16" t="s">
        <v>111</v>
      </c>
      <c r="B150" s="10"/>
      <c r="C150" s="8"/>
      <c r="D150" s="27">
        <v>323721</v>
      </c>
      <c r="E150" s="28" t="s">
        <v>112</v>
      </c>
      <c r="F150" s="37">
        <v>5448.15</v>
      </c>
    </row>
    <row r="151" spans="1:6" x14ac:dyDescent="0.25">
      <c r="A151" s="9" t="s">
        <v>10</v>
      </c>
      <c r="B151" s="10"/>
      <c r="C151" s="11"/>
      <c r="D151" s="27"/>
      <c r="E151" s="28"/>
      <c r="F151" s="40">
        <f>+F150</f>
        <v>5448.15</v>
      </c>
    </row>
    <row r="152" spans="1:6" x14ac:dyDescent="0.25">
      <c r="A152" s="16" t="s">
        <v>113</v>
      </c>
      <c r="B152" s="10"/>
      <c r="C152" s="11"/>
      <c r="D152" s="10">
        <v>31111</v>
      </c>
      <c r="E152" s="12" t="s">
        <v>114</v>
      </c>
      <c r="F152" s="37">
        <v>68.239999999999995</v>
      </c>
    </row>
    <row r="153" spans="1:6" x14ac:dyDescent="0.25">
      <c r="A153" s="16" t="s">
        <v>113</v>
      </c>
      <c r="B153" s="6"/>
      <c r="C153" s="5"/>
      <c r="D153" s="6">
        <v>31321</v>
      </c>
      <c r="E153" s="8" t="s">
        <v>115</v>
      </c>
      <c r="F153" s="37">
        <v>2.5</v>
      </c>
    </row>
    <row r="154" spans="1:6" x14ac:dyDescent="0.25">
      <c r="A154" s="9" t="s">
        <v>10</v>
      </c>
      <c r="B154" s="10"/>
      <c r="C154" s="11"/>
      <c r="D154" s="27"/>
      <c r="E154" s="28"/>
      <c r="F154" s="40">
        <f>+F153+F152</f>
        <v>70.739999999999995</v>
      </c>
    </row>
    <row r="155" spans="1:6" x14ac:dyDescent="0.25">
      <c r="A155" s="16" t="s">
        <v>116</v>
      </c>
      <c r="B155" s="6"/>
      <c r="C155" s="5"/>
      <c r="D155" s="7">
        <v>31131</v>
      </c>
      <c r="E155" s="8" t="s">
        <v>117</v>
      </c>
      <c r="F155" s="37">
        <v>202.57</v>
      </c>
    </row>
    <row r="156" spans="1:6" x14ac:dyDescent="0.25">
      <c r="A156" s="5" t="s">
        <v>116</v>
      </c>
      <c r="B156" s="6"/>
      <c r="C156" s="5"/>
      <c r="D156" s="6">
        <v>31321</v>
      </c>
      <c r="E156" s="8" t="s">
        <v>115</v>
      </c>
      <c r="F156" s="37">
        <v>33.42</v>
      </c>
    </row>
    <row r="157" spans="1:6" x14ac:dyDescent="0.25">
      <c r="A157" s="9" t="s">
        <v>10</v>
      </c>
      <c r="B157" s="10"/>
      <c r="C157" s="12"/>
      <c r="D157" s="27"/>
      <c r="E157" s="28"/>
      <c r="F157" s="40">
        <f>+F155+F156</f>
        <v>235.99</v>
      </c>
    </row>
    <row r="158" spans="1:6" ht="30" x14ac:dyDescent="0.25">
      <c r="A158" s="16" t="s">
        <v>211</v>
      </c>
      <c r="B158" s="10"/>
      <c r="C158" s="12"/>
      <c r="D158" s="27">
        <v>32391</v>
      </c>
      <c r="E158" s="28" t="s">
        <v>149</v>
      </c>
      <c r="F158" s="37">
        <v>9.92</v>
      </c>
    </row>
    <row r="159" spans="1:6" x14ac:dyDescent="0.25">
      <c r="A159" s="9" t="s">
        <v>10</v>
      </c>
      <c r="B159" s="10"/>
      <c r="C159" s="11"/>
      <c r="D159" s="10"/>
      <c r="E159" s="12"/>
      <c r="F159" s="40">
        <f>+F158</f>
        <v>9.92</v>
      </c>
    </row>
    <row r="160" spans="1:6" ht="30" x14ac:dyDescent="0.25">
      <c r="A160" s="16" t="s">
        <v>212</v>
      </c>
      <c r="B160" s="27"/>
      <c r="C160" s="8"/>
      <c r="D160" s="27">
        <v>32931</v>
      </c>
      <c r="E160" s="28" t="s">
        <v>149</v>
      </c>
      <c r="F160" s="37">
        <v>20.25</v>
      </c>
    </row>
    <row r="161" spans="1:6" x14ac:dyDescent="0.25">
      <c r="A161" s="9" t="s">
        <v>10</v>
      </c>
      <c r="B161" s="27"/>
      <c r="C161" s="11"/>
      <c r="D161" s="27"/>
      <c r="E161" s="28"/>
      <c r="F161" s="40">
        <f>+F160</f>
        <v>20.25</v>
      </c>
    </row>
    <row r="162" spans="1:6" x14ac:dyDescent="0.25">
      <c r="A162" s="26" t="s">
        <v>213</v>
      </c>
      <c r="B162" s="27"/>
      <c r="C162" s="28"/>
      <c r="D162" s="27">
        <v>32221</v>
      </c>
      <c r="E162" s="28" t="s">
        <v>202</v>
      </c>
      <c r="F162" s="37">
        <v>16</v>
      </c>
    </row>
    <row r="163" spans="1:6" x14ac:dyDescent="0.25">
      <c r="A163" s="26" t="s">
        <v>213</v>
      </c>
      <c r="B163" s="10"/>
      <c r="C163" s="11"/>
      <c r="D163" s="27">
        <v>32221</v>
      </c>
      <c r="E163" s="28" t="s">
        <v>202</v>
      </c>
      <c r="F163" s="37">
        <v>83.8</v>
      </c>
    </row>
    <row r="164" spans="1:6" x14ac:dyDescent="0.25">
      <c r="A164" s="26" t="s">
        <v>213</v>
      </c>
      <c r="B164" s="10"/>
      <c r="C164" s="11"/>
      <c r="D164" s="27">
        <v>32221</v>
      </c>
      <c r="E164" s="28" t="s">
        <v>202</v>
      </c>
      <c r="F164" s="39">
        <v>163.74</v>
      </c>
    </row>
    <row r="165" spans="1:6" x14ac:dyDescent="0.25">
      <c r="A165" s="26" t="s">
        <v>213</v>
      </c>
      <c r="B165" s="10"/>
      <c r="C165" s="11"/>
      <c r="D165" s="27">
        <v>32221</v>
      </c>
      <c r="E165" s="28" t="s">
        <v>202</v>
      </c>
      <c r="F165" s="39">
        <v>37.49</v>
      </c>
    </row>
    <row r="166" spans="1:6" x14ac:dyDescent="0.25">
      <c r="A166" s="26" t="s">
        <v>213</v>
      </c>
      <c r="B166" s="10"/>
      <c r="C166" s="11"/>
      <c r="D166" s="27">
        <v>32221</v>
      </c>
      <c r="E166" s="28" t="s">
        <v>202</v>
      </c>
      <c r="F166" s="39">
        <v>32.51</v>
      </c>
    </row>
    <row r="167" spans="1:6" x14ac:dyDescent="0.25">
      <c r="A167" s="9" t="s">
        <v>10</v>
      </c>
      <c r="B167" s="10"/>
      <c r="C167" s="11"/>
      <c r="D167" s="10"/>
      <c r="E167" s="12"/>
      <c r="F167" s="40">
        <f>+F162+F163+F164+F165+F166</f>
        <v>333.54</v>
      </c>
    </row>
    <row r="168" spans="1:6" x14ac:dyDescent="0.25">
      <c r="A168" s="30" t="s">
        <v>214</v>
      </c>
      <c r="B168" s="13"/>
      <c r="C168" s="19"/>
      <c r="D168" s="10">
        <v>32221</v>
      </c>
      <c r="E168" s="28" t="s">
        <v>202</v>
      </c>
      <c r="F168" s="41">
        <v>5.16</v>
      </c>
    </row>
    <row r="169" spans="1:6" x14ac:dyDescent="0.25">
      <c r="A169" s="30" t="s">
        <v>214</v>
      </c>
      <c r="B169" s="10"/>
      <c r="C169" s="11"/>
      <c r="D169" s="10">
        <v>32221</v>
      </c>
      <c r="E169" s="28" t="s">
        <v>202</v>
      </c>
      <c r="F169" s="37">
        <v>15.8</v>
      </c>
    </row>
    <row r="170" spans="1:6" x14ac:dyDescent="0.25">
      <c r="A170" s="9" t="s">
        <v>10</v>
      </c>
      <c r="B170" s="10"/>
      <c r="C170" s="11"/>
      <c r="D170" s="10"/>
      <c r="E170" s="12"/>
      <c r="F170" s="40">
        <f>+F169+F168</f>
        <v>20.96</v>
      </c>
    </row>
    <row r="171" spans="1:6" x14ac:dyDescent="0.25">
      <c r="A171" s="26" t="s">
        <v>215</v>
      </c>
      <c r="B171" s="13"/>
      <c r="C171" s="14"/>
      <c r="D171" s="10">
        <v>32221</v>
      </c>
      <c r="E171" s="28" t="s">
        <v>202</v>
      </c>
      <c r="F171" s="37">
        <v>25.56</v>
      </c>
    </row>
    <row r="172" spans="1:6" x14ac:dyDescent="0.25">
      <c r="A172" s="26" t="s">
        <v>215</v>
      </c>
      <c r="B172" s="10"/>
      <c r="C172" s="11"/>
      <c r="D172" s="10">
        <v>32221</v>
      </c>
      <c r="E172" s="28" t="s">
        <v>202</v>
      </c>
      <c r="F172" s="39">
        <v>16.38</v>
      </c>
    </row>
    <row r="173" spans="1:6" x14ac:dyDescent="0.25">
      <c r="A173" s="9" t="s">
        <v>10</v>
      </c>
      <c r="B173" s="10"/>
      <c r="C173" s="11"/>
      <c r="D173" s="10"/>
      <c r="E173" s="12"/>
      <c r="F173" s="40">
        <f>+F172+F171</f>
        <v>41.94</v>
      </c>
    </row>
    <row r="174" spans="1:6" x14ac:dyDescent="0.25">
      <c r="A174" s="16" t="s">
        <v>216</v>
      </c>
      <c r="B174" s="21"/>
      <c r="C174" s="19"/>
      <c r="D174" s="10">
        <v>32221</v>
      </c>
      <c r="E174" s="28" t="s">
        <v>202</v>
      </c>
      <c r="F174" s="39">
        <v>40.380000000000003</v>
      </c>
    </row>
    <row r="175" spans="1:6" x14ac:dyDescent="0.25">
      <c r="A175" s="9" t="s">
        <v>10</v>
      </c>
      <c r="B175" s="21"/>
      <c r="C175" s="19"/>
      <c r="D175" s="21"/>
      <c r="E175" s="20"/>
      <c r="F175" s="42">
        <f>+F174</f>
        <v>40.380000000000003</v>
      </c>
    </row>
    <row r="176" spans="1:6" x14ac:dyDescent="0.25">
      <c r="A176" s="16" t="s">
        <v>217</v>
      </c>
      <c r="B176" s="10"/>
      <c r="C176" s="11"/>
      <c r="D176" s="10">
        <v>32221</v>
      </c>
      <c r="E176" s="12" t="s">
        <v>202</v>
      </c>
      <c r="F176" s="39">
        <v>25.5</v>
      </c>
    </row>
    <row r="177" spans="1:6" x14ac:dyDescent="0.25">
      <c r="A177" s="9" t="s">
        <v>10</v>
      </c>
      <c r="B177" s="21"/>
      <c r="C177" s="19"/>
      <c r="D177" s="21"/>
      <c r="E177" s="20"/>
      <c r="F177" s="42">
        <f>+F176</f>
        <v>25.5</v>
      </c>
    </row>
    <row r="178" spans="1:6" x14ac:dyDescent="0.25">
      <c r="A178" s="16" t="s">
        <v>218</v>
      </c>
      <c r="B178" s="10"/>
      <c r="C178" s="11"/>
      <c r="D178" s="10">
        <v>32221</v>
      </c>
      <c r="E178" s="12" t="s">
        <v>202</v>
      </c>
      <c r="F178" s="39">
        <v>72</v>
      </c>
    </row>
    <row r="179" spans="1:6" x14ac:dyDescent="0.25">
      <c r="A179" s="9" t="s">
        <v>10</v>
      </c>
      <c r="B179" s="10"/>
      <c r="C179" s="11"/>
      <c r="D179" s="10"/>
      <c r="E179" s="12"/>
      <c r="F179" s="40">
        <f>+F178</f>
        <v>72</v>
      </c>
    </row>
    <row r="180" spans="1:6" ht="45" x14ac:dyDescent="0.25">
      <c r="A180" s="16" t="s">
        <v>219</v>
      </c>
      <c r="B180" s="19"/>
      <c r="C180" s="19"/>
      <c r="D180" s="10">
        <v>324112</v>
      </c>
      <c r="E180" s="12" t="s">
        <v>206</v>
      </c>
      <c r="F180" s="41">
        <v>22.15</v>
      </c>
    </row>
    <row r="181" spans="1:6" x14ac:dyDescent="0.25">
      <c r="A181" s="9" t="s">
        <v>10</v>
      </c>
      <c r="B181" s="10"/>
      <c r="C181" s="11"/>
      <c r="D181" s="10"/>
      <c r="E181" s="12"/>
      <c r="F181" s="40">
        <f>+F180</f>
        <v>22.15</v>
      </c>
    </row>
    <row r="182" spans="1:6" ht="45" x14ac:dyDescent="0.25">
      <c r="A182" s="30" t="s">
        <v>220</v>
      </c>
      <c r="B182" s="21"/>
      <c r="C182" s="19"/>
      <c r="D182" s="10">
        <v>324112</v>
      </c>
      <c r="E182" s="12" t="s">
        <v>206</v>
      </c>
      <c r="F182" s="41">
        <v>47.15</v>
      </c>
    </row>
    <row r="183" spans="1:6" x14ac:dyDescent="0.25">
      <c r="A183" s="30" t="s">
        <v>220</v>
      </c>
      <c r="B183" s="10"/>
      <c r="C183" s="11"/>
      <c r="D183" s="10">
        <v>32221</v>
      </c>
      <c r="E183" s="12" t="s">
        <v>202</v>
      </c>
      <c r="F183" s="41">
        <v>14.3</v>
      </c>
    </row>
    <row r="184" spans="1:6" x14ac:dyDescent="0.25">
      <c r="A184" s="9" t="s">
        <v>10</v>
      </c>
      <c r="B184" s="21"/>
      <c r="C184" s="19"/>
      <c r="D184" s="10"/>
      <c r="E184" s="12"/>
      <c r="F184" s="42">
        <f>+F183+F182</f>
        <v>61.45</v>
      </c>
    </row>
    <row r="185" spans="1:6" ht="45" x14ac:dyDescent="0.25">
      <c r="A185" s="26" t="s">
        <v>222</v>
      </c>
      <c r="B185" s="10"/>
      <c r="C185" s="11"/>
      <c r="D185" s="10">
        <v>32241</v>
      </c>
      <c r="E185" s="12" t="s">
        <v>187</v>
      </c>
      <c r="F185" s="37">
        <v>126.03</v>
      </c>
    </row>
    <row r="186" spans="1:6" x14ac:dyDescent="0.25">
      <c r="A186" s="9" t="s">
        <v>10</v>
      </c>
      <c r="B186" s="10"/>
      <c r="C186" s="11"/>
      <c r="D186" s="10"/>
      <c r="E186" s="12"/>
      <c r="F186" s="40">
        <v>126.03</v>
      </c>
    </row>
    <row r="188" spans="1:6" x14ac:dyDescent="0.25">
      <c r="A188" s="22" t="s">
        <v>221</v>
      </c>
    </row>
  </sheetData>
  <mergeCells count="2">
    <mergeCell ref="B1:F1"/>
    <mergeCell ref="B2:F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Kramar</dc:creator>
  <cp:lastModifiedBy>Katarina Kramar</cp:lastModifiedBy>
  <dcterms:created xsi:type="dcterms:W3CDTF">2024-03-19T12:01:42Z</dcterms:created>
  <dcterms:modified xsi:type="dcterms:W3CDTF">2024-04-19T09:10:01Z</dcterms:modified>
</cp:coreProperties>
</file>