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kramar\Desktop\"/>
    </mc:Choice>
  </mc:AlternateContent>
  <xr:revisionPtr revIDLastSave="0" documentId="13_ncr:1_{539E34CC-7486-432F-913B-0CB542829E45}" xr6:coauthVersionLast="37" xr6:coauthVersionMax="37" xr10:uidLastSave="{00000000-0000-0000-0000-000000000000}"/>
  <bookViews>
    <workbookView xWindow="0" yWindow="0" windowWidth="28800" windowHeight="12225" xr2:uid="{AC929991-4E2A-41B6-B761-D35ADCCB837C}"/>
  </bookViews>
  <sheets>
    <sheet name="List1" sheetId="1" r:id="rId1"/>
  </sheets>
  <definedNames>
    <definedName name="_xlnm._FilterDatabase" localSheetId="0" hidden="1">List1!$A$3:$F$235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5" i="1" l="1"/>
  <c r="F233" i="1"/>
  <c r="F230" i="1"/>
  <c r="F228" i="1"/>
  <c r="F226" i="1"/>
  <c r="F224" i="1"/>
  <c r="F219" i="1"/>
  <c r="F216" i="1"/>
  <c r="F214" i="1"/>
  <c r="F212" i="1"/>
  <c r="F209" i="1"/>
  <c r="F207" i="1"/>
  <c r="F205" i="1"/>
  <c r="F202" i="1"/>
  <c r="F199" i="1"/>
  <c r="F197" i="1"/>
  <c r="F195" i="1"/>
  <c r="F192" i="1"/>
  <c r="F190" i="1"/>
  <c r="F185" i="1"/>
  <c r="F183" i="1"/>
  <c r="F180" i="1"/>
  <c r="F177" i="1"/>
  <c r="F175" i="1"/>
  <c r="F173" i="1"/>
  <c r="F171" i="1"/>
  <c r="F168" i="1"/>
  <c r="F166" i="1"/>
  <c r="F164" i="1"/>
  <c r="F161" i="1"/>
  <c r="F159" i="1"/>
  <c r="F157" i="1"/>
  <c r="F154" i="1"/>
  <c r="F152" i="1"/>
  <c r="F150" i="1"/>
  <c r="F147" i="1"/>
  <c r="F145" i="1"/>
  <c r="F143" i="1"/>
  <c r="F140" i="1"/>
  <c r="F138" i="1"/>
  <c r="F136" i="1"/>
  <c r="F133" i="1"/>
  <c r="F131" i="1"/>
  <c r="F128" i="1"/>
  <c r="F125" i="1"/>
  <c r="F117" i="1"/>
  <c r="F115" i="1"/>
  <c r="F113" i="1"/>
  <c r="F111" i="1"/>
  <c r="F109" i="1"/>
  <c r="F105" i="1"/>
  <c r="F103" i="1"/>
  <c r="F101" i="1"/>
  <c r="F99" i="1"/>
  <c r="F97" i="1"/>
  <c r="F95" i="1"/>
  <c r="F93" i="1"/>
  <c r="F91" i="1"/>
  <c r="F38" i="1"/>
  <c r="F35" i="1"/>
  <c r="F33" i="1"/>
  <c r="F30" i="1"/>
  <c r="F23" i="1"/>
  <c r="F21" i="1"/>
  <c r="F16" i="1"/>
  <c r="F14" i="1"/>
  <c r="F12" i="1"/>
  <c r="F10" i="1"/>
  <c r="F7" i="1"/>
  <c r="F5" i="1"/>
  <c r="F4" i="1"/>
</calcChain>
</file>

<file path=xl/sharedStrings.xml><?xml version="1.0" encoding="utf-8"?>
<sst xmlns="http://schemas.openxmlformats.org/spreadsheetml/2006/main" count="644" uniqueCount="174">
  <si>
    <t>OBVEZNIK:</t>
  </si>
  <si>
    <t xml:space="preserve">AKADEMIJA DRAMSKE UMJETNOSTI </t>
  </si>
  <si>
    <t xml:space="preserve">ADRESA: </t>
  </si>
  <si>
    <t>Trg Republike Hrvatske 5, 10000, Zagreb</t>
  </si>
  <si>
    <t>NAZIV PRIMATELJA</t>
  </si>
  <si>
    <t>OIB PRIMATELJA</t>
  </si>
  <si>
    <t>SJEDISTE PRIMATELJA</t>
  </si>
  <si>
    <t>KONTO</t>
  </si>
  <si>
    <t>NAZIV</t>
  </si>
  <si>
    <t>IZNOS</t>
  </si>
  <si>
    <t>ZAJEDNIČKI ODVJETNIČKI URED DANIEL BOLFAN I MATIJA PALAC</t>
  </si>
  <si>
    <t>HR44314191449</t>
  </si>
  <si>
    <t>Zagreb</t>
  </si>
  <si>
    <t>Usluge odvjetnika i pravnog savjetovanja</t>
  </si>
  <si>
    <t>GRAD ZAGREB-PROLAZNI RAČUN PRIHODA SUDIONIKA</t>
  </si>
  <si>
    <t>HR61817894937</t>
  </si>
  <si>
    <t>Ostale komunalne usluge</t>
  </si>
  <si>
    <t>Hrvatski Telekom d.d.</t>
  </si>
  <si>
    <t>HR81793146560</t>
  </si>
  <si>
    <t>Usluge telefona, telefaksa</t>
  </si>
  <si>
    <t>LEKSIKOGRAFSKI ZAVOD MIROSLAV KRLEŽA</t>
  </si>
  <si>
    <t>HR49894241709</t>
  </si>
  <si>
    <t>Opskrba vodom</t>
  </si>
  <si>
    <t>GRADSKO STAMBENO KOMUNALNO GOSPODARSTVO</t>
  </si>
  <si>
    <t>HR03744272526</t>
  </si>
  <si>
    <t>Komunalne usluge</t>
  </si>
  <si>
    <t>UDRUGA URANIA</t>
  </si>
  <si>
    <t>HR97682936766</t>
  </si>
  <si>
    <t>Ostali nespomenuti rashodi poslovanja</t>
  </si>
  <si>
    <t>VELTEH</t>
  </si>
  <si>
    <t>HR63291092454</t>
  </si>
  <si>
    <t>Ostali nespomenuti financijski rashodi</t>
  </si>
  <si>
    <t>ČISTOĆA</t>
  </si>
  <si>
    <t>HR85584865987</t>
  </si>
  <si>
    <t>Iznošenje i odvoz smeća</t>
  </si>
  <si>
    <t>HRVATSKA POŠTA</t>
  </si>
  <si>
    <t>HR87311810356</t>
  </si>
  <si>
    <t>Poštarina</t>
  </si>
  <si>
    <t>Električna energija</t>
  </si>
  <si>
    <t>Bantel Travel d.o.o.</t>
  </si>
  <si>
    <t>HR65848935602</t>
  </si>
  <si>
    <t>Naknade za prijevoz na službenom putovanju</t>
  </si>
  <si>
    <t>ISKON INTERNET d.d.</t>
  </si>
  <si>
    <t>Usluge interneta</t>
  </si>
  <si>
    <t>ŠPICA SUSTAVI D.O.O.</t>
  </si>
  <si>
    <t>HR08747661196 </t>
  </si>
  <si>
    <t>Ostale računalne usluge</t>
  </si>
  <si>
    <t>SVEUČILIŠNA TISKARA</t>
  </si>
  <si>
    <t>HR72172033323</t>
  </si>
  <si>
    <t>Grafičke i tiskarske usluge, usluge kopiranja i uvezivanja i slično</t>
  </si>
  <si>
    <t>FINA - FINANCIJSKA AGENCIJA</t>
  </si>
  <si>
    <t>HR85821130368</t>
  </si>
  <si>
    <t>Ostali financijski rashodi</t>
  </si>
  <si>
    <t>CENTAR ZA KULTURU I FILM AUGUSTA CESARCA</t>
  </si>
  <si>
    <t>HR89479352022</t>
  </si>
  <si>
    <t>LENTIUM , OBRT ZA DIZAJN</t>
  </si>
  <si>
    <t>HR03016919572</t>
  </si>
  <si>
    <t>Ostale intelektualne usluge</t>
  </si>
  <si>
    <t>NACIONALNA I SVEUČILIŠNA KNJIŽNICA U ZAGREBU</t>
  </si>
  <si>
    <t>HR84838770814</t>
  </si>
  <si>
    <t>MEĐIMURJEPLIN  D.O.O.</t>
  </si>
  <si>
    <t>HR29035933600</t>
  </si>
  <si>
    <t>Čakovec</t>
  </si>
  <si>
    <t>Plin</t>
  </si>
  <si>
    <t>HEP OPSKRBA d.o.o.</t>
  </si>
  <si>
    <t>HR63073332379</t>
  </si>
  <si>
    <t>VODOOPSKRBA I ODVODNJA</t>
  </si>
  <si>
    <t>HR83416546499</t>
  </si>
  <si>
    <t>KLEMM SIGURNOST d.o.o.</t>
  </si>
  <si>
    <t>HR35596498125</t>
  </si>
  <si>
    <t>Zagreb-Susedgrad</t>
  </si>
  <si>
    <t>Usluge čuvanja imovine i osoba</t>
  </si>
  <si>
    <t>HORVAT RENATA</t>
  </si>
  <si>
    <t>Ugovori o djelu ( BRUTO IZNOS )</t>
  </si>
  <si>
    <t>STUDENTI ADU-DEMONSTRATURE PO LISTI</t>
  </si>
  <si>
    <t>Ostali nepomenuti financijski rashodi - DEMONSTRATURE ( BRUTO IZNOS )</t>
  </si>
  <si>
    <t>BIRO MEDIA INTL.D.O.O.</t>
  </si>
  <si>
    <t>HR99726718692</t>
  </si>
  <si>
    <t xml:space="preserve">Uredski materijal </t>
  </si>
  <si>
    <t>KLEA SISTEMI D.O.O.</t>
  </si>
  <si>
    <t>HR48795603394</t>
  </si>
  <si>
    <t>Usluge tekućeg i investicijskog održavanja</t>
  </si>
  <si>
    <t>JURJEVIĆ NADA</t>
  </si>
  <si>
    <t>DIMNJAČARSKA OBRTNIČKA ZADRUGA</t>
  </si>
  <si>
    <t>HR01254445043</t>
  </si>
  <si>
    <t>Usluge tekućeg i investicijskog održavanja građevinskih objekata</t>
  </si>
  <si>
    <t>FARMERAJ d.o.o.</t>
  </si>
  <si>
    <t>HR23026747273</t>
  </si>
  <si>
    <t>BIMUS d.o.o.</t>
  </si>
  <si>
    <t>HR54013697016</t>
  </si>
  <si>
    <t>Najamnine za opremu</t>
  </si>
  <si>
    <t>Najamnine za građevinske objekte</t>
  </si>
  <si>
    <t>ZET</t>
  </si>
  <si>
    <t>HR82031999604</t>
  </si>
  <si>
    <t>Naknade za prijevoz na posao i s posla</t>
  </si>
  <si>
    <t>Ambrozija kontakti d.o.o.</t>
  </si>
  <si>
    <t>HR95040646008</t>
  </si>
  <si>
    <t>Reprezentacija</t>
  </si>
  <si>
    <t>FTG DISTRIBUCIJA D.O.O.</t>
  </si>
  <si>
    <t>HR66830546104</t>
  </si>
  <si>
    <t>MATIĆ D.O.O</t>
  </si>
  <si>
    <t>HR76598425509 </t>
  </si>
  <si>
    <t>Velika Gorica</t>
  </si>
  <si>
    <t>FORTIUS INFO</t>
  </si>
  <si>
    <t>HR15956530643</t>
  </si>
  <si>
    <t>MOROBO, OBRT ZA TRGOVINU I USLUGE</t>
  </si>
  <si>
    <t>HR16786831983</t>
  </si>
  <si>
    <t>Osijek</t>
  </si>
  <si>
    <t>HRVATSKI FILMSKI SAVEZ</t>
  </si>
  <si>
    <t>HR29355825482</t>
  </si>
  <si>
    <t>Knjige</t>
  </si>
  <si>
    <t>TIHOTON, obrt za audio-vizualnu proizvodnju</t>
  </si>
  <si>
    <t>HR88414502103</t>
  </si>
  <si>
    <t>Naknade troškova službenog puta - osobe izvan radnog odnosa</t>
  </si>
  <si>
    <t>PRIZMA d.o.o.</t>
  </si>
  <si>
    <t> HR98409309871</t>
  </si>
  <si>
    <t>Ostali materijal za potrebe redovnog poslovanja</t>
  </si>
  <si>
    <t>OPĆINA GROŽNJAN</t>
  </si>
  <si>
    <t>HR68316699336</t>
  </si>
  <si>
    <t>Grožnjan (Grisignana)</t>
  </si>
  <si>
    <t>HOSPITALIJA</t>
  </si>
  <si>
    <t>HR53450815674</t>
  </si>
  <si>
    <t>Službena radna i zaština odjeća i obuća</t>
  </si>
  <si>
    <t>HRVATSKA RADIOTELEVIZIJA</t>
  </si>
  <si>
    <t>HR68419124305</t>
  </si>
  <si>
    <t>Što čitaš d.o.o.</t>
  </si>
  <si>
    <t>HR98365104671</t>
  </si>
  <si>
    <t>HPB d.d.</t>
  </si>
  <si>
    <t>HR87939104217</t>
  </si>
  <si>
    <t>Usluge platnog prometa</t>
  </si>
  <si>
    <t>Novčana naknada za zapošljavanje invalida</t>
  </si>
  <si>
    <t>JUTARNJI LIST</t>
  </si>
  <si>
    <t>HR79517545745</t>
  </si>
  <si>
    <t>VEČERNJI LIST</t>
  </si>
  <si>
    <t>HR92276133102</t>
  </si>
  <si>
    <t>AIR FRANCE</t>
  </si>
  <si>
    <t>RAZLIKA PLAĆE 12/2023</t>
  </si>
  <si>
    <t>Plaće za zaposlene</t>
  </si>
  <si>
    <t>Doprinosi za obavezno zdrastveno osiguranje</t>
  </si>
  <si>
    <t>IVOŠ MARGARETA</t>
  </si>
  <si>
    <t>Rent-a-car i taxi priijevoz</t>
  </si>
  <si>
    <t>DAVOR ŠVAIĆ</t>
  </si>
  <si>
    <t>Dnevnica za službeni put u zemlji</t>
  </si>
  <si>
    <t>Naknade za prijevoz na službenom putu u zemlji-refundacija</t>
  </si>
  <si>
    <t>DARIJE PETKOVIĆ</t>
  </si>
  <si>
    <t>GORAN PAVLIĆ</t>
  </si>
  <si>
    <t>MAJA TRKULJA</t>
  </si>
  <si>
    <t>TENA BOŠNJAKOVIĆ</t>
  </si>
  <si>
    <t>DAVID URANJEK</t>
  </si>
  <si>
    <t>Osnovni materijal i sirovine</t>
  </si>
  <si>
    <t>VJERAN HRPKA</t>
  </si>
  <si>
    <t>Materijal i dijelovi za tekuće i investicijsko održavanje postrojenja i opreme</t>
  </si>
  <si>
    <t>Materijal i dijelovi za tekuće i investicijsko održavanje građevinskih objekata</t>
  </si>
  <si>
    <t>DAVID GAŠO</t>
  </si>
  <si>
    <t>Ostali nespomenute usluge</t>
  </si>
  <si>
    <t>ROZA MEDVEŠEK</t>
  </si>
  <si>
    <t>OBAD SAŠA</t>
  </si>
  <si>
    <t>GRGURIĆ EMMA</t>
  </si>
  <si>
    <t>RUBČIĆ MARIJA</t>
  </si>
  <si>
    <t>KRSTIČEVIĆ MATIJA</t>
  </si>
  <si>
    <t>BARAC IDA</t>
  </si>
  <si>
    <t>JURADA LJILJANA</t>
  </si>
  <si>
    <t>PIRC URH</t>
  </si>
  <si>
    <t>ORDANIĆ BLAŽ</t>
  </si>
  <si>
    <t>BRAJDIĆ IVANA</t>
  </si>
  <si>
    <t>PENTEK JAN</t>
  </si>
  <si>
    <t>UKUPNO</t>
  </si>
  <si>
    <t>DRŽAVNI PRORAČUN RH</t>
  </si>
  <si>
    <t>HR18683136487</t>
  </si>
  <si>
    <t>ŠABAN VALENTIN</t>
  </si>
  <si>
    <t>GALOVIĆ STJEPKO</t>
  </si>
  <si>
    <t>BLAŽEVIĆ MILE</t>
  </si>
  <si>
    <t>BELUŠ DANIJEL</t>
  </si>
  <si>
    <t>U Zagrebu, 20.02.2024.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</si>
</sst>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4" fontId="0" fillId="3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left" wrapText="1"/>
    </xf>
    <xf numFmtId="4" fontId="0" fillId="0" borderId="1" xfId="0" applyNumberFormat="1" applyBorder="1"/>
    <xf numFmtId="0" fontId="0" fillId="0" borderId="1" xfId="0" applyFill="1" applyBorder="1"/>
    <xf numFmtId="4" fontId="0" fillId="0" borderId="1" xfId="0" applyNumberFormat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Fill="1" applyBorder="1"/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/>
    <xf numFmtId="0" fontId="1" fillId="0" borderId="1" xfId="0" applyFont="1" applyBorder="1"/>
    <xf numFmtId="4" fontId="1" fillId="3" borderId="1" xfId="0" applyNumberFormat="1" applyFont="1" applyFill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" fontId="3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8DF41-00E4-42FB-93A0-DEB85CE79A4C}">
  <dimension ref="A1:F237"/>
  <sheetViews>
    <sheetView tabSelected="1" workbookViewId="0">
      <selection activeCell="C243" sqref="C243"/>
    </sheetView>
  </sheetViews>
  <sheetFormatPr defaultRowHeight="15" x14ac:dyDescent="0.25"/>
  <cols>
    <col min="1" max="1" width="31.7109375" style="18" customWidth="1"/>
    <col min="2" max="2" width="14.7109375" customWidth="1"/>
    <col min="3" max="3" width="13.42578125" style="18" customWidth="1"/>
    <col min="4" max="4" width="8.7109375" customWidth="1"/>
    <col min="5" max="5" width="37" style="19" customWidth="1"/>
    <col min="6" max="6" width="8.7109375" style="20" bestFit="1" customWidth="1"/>
  </cols>
  <sheetData>
    <row r="1" spans="1:6" ht="18.75" x14ac:dyDescent="0.25">
      <c r="A1" s="1" t="s">
        <v>0</v>
      </c>
      <c r="B1" s="35" t="s">
        <v>1</v>
      </c>
      <c r="C1" s="35"/>
      <c r="D1" s="35"/>
      <c r="E1" s="35"/>
      <c r="F1" s="35"/>
    </row>
    <row r="2" spans="1:6" ht="18.75" x14ac:dyDescent="0.25">
      <c r="A2" s="1" t="s">
        <v>2</v>
      </c>
      <c r="B2" s="36" t="s">
        <v>3</v>
      </c>
      <c r="C2" s="36"/>
      <c r="D2" s="36"/>
      <c r="E2" s="36"/>
      <c r="F2" s="36"/>
    </row>
    <row r="3" spans="1:6" ht="31.5" x14ac:dyDescent="0.25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</row>
    <row r="4" spans="1:6" ht="30" x14ac:dyDescent="0.25">
      <c r="A4" s="11" t="s">
        <v>135</v>
      </c>
      <c r="B4" s="12"/>
      <c r="C4" s="11"/>
      <c r="D4" s="16">
        <v>32411</v>
      </c>
      <c r="E4" s="14" t="s">
        <v>113</v>
      </c>
      <c r="F4" s="15">
        <f>262.82*3</f>
        <v>788.46</v>
      </c>
    </row>
    <row r="5" spans="1:6" x14ac:dyDescent="0.25">
      <c r="A5" s="21" t="s">
        <v>166</v>
      </c>
      <c r="B5" s="6"/>
      <c r="C5" s="7"/>
      <c r="D5" s="6"/>
      <c r="E5" s="8"/>
      <c r="F5" s="22">
        <f>+F4</f>
        <v>788.46</v>
      </c>
    </row>
    <row r="6" spans="1:6" x14ac:dyDescent="0.25">
      <c r="A6" s="10" t="s">
        <v>95</v>
      </c>
      <c r="B6" s="6" t="s">
        <v>96</v>
      </c>
      <c r="C6" s="7" t="s">
        <v>12</v>
      </c>
      <c r="D6" s="6">
        <v>32931</v>
      </c>
      <c r="E6" s="8" t="s">
        <v>97</v>
      </c>
      <c r="F6" s="9">
        <v>1000</v>
      </c>
    </row>
    <row r="7" spans="1:6" x14ac:dyDescent="0.25">
      <c r="A7" s="21" t="s">
        <v>166</v>
      </c>
      <c r="B7" s="23"/>
      <c r="C7" s="24"/>
      <c r="D7" s="23"/>
      <c r="E7" s="25"/>
      <c r="F7" s="22">
        <f>+F6</f>
        <v>1000</v>
      </c>
    </row>
    <row r="8" spans="1:6" ht="30" x14ac:dyDescent="0.25">
      <c r="A8" s="5" t="s">
        <v>39</v>
      </c>
      <c r="B8" s="6" t="s">
        <v>40</v>
      </c>
      <c r="C8" s="7" t="s">
        <v>12</v>
      </c>
      <c r="D8" s="6">
        <v>32115</v>
      </c>
      <c r="E8" s="8" t="s">
        <v>41</v>
      </c>
      <c r="F8" s="9">
        <v>120</v>
      </c>
    </row>
    <row r="9" spans="1:6" ht="30" x14ac:dyDescent="0.25">
      <c r="A9" s="5" t="s">
        <v>39</v>
      </c>
      <c r="B9" s="6" t="s">
        <v>40</v>
      </c>
      <c r="C9" s="7" t="s">
        <v>12</v>
      </c>
      <c r="D9" s="6">
        <v>32411</v>
      </c>
      <c r="E9" s="8" t="s">
        <v>113</v>
      </c>
      <c r="F9" s="9">
        <v>350</v>
      </c>
    </row>
    <row r="10" spans="1:6" x14ac:dyDescent="0.25">
      <c r="A10" s="21" t="s">
        <v>166</v>
      </c>
      <c r="B10" s="23"/>
      <c r="C10" s="24"/>
      <c r="D10" s="23"/>
      <c r="E10" s="25"/>
      <c r="F10" s="22">
        <f>+F9+F8</f>
        <v>470</v>
      </c>
    </row>
    <row r="11" spans="1:6" x14ac:dyDescent="0.25">
      <c r="A11" s="5" t="s">
        <v>88</v>
      </c>
      <c r="B11" s="6" t="s">
        <v>89</v>
      </c>
      <c r="C11" s="7" t="s">
        <v>12</v>
      </c>
      <c r="D11" s="6">
        <v>32353</v>
      </c>
      <c r="E11" s="8" t="s">
        <v>90</v>
      </c>
      <c r="F11" s="9">
        <v>590.25</v>
      </c>
    </row>
    <row r="12" spans="1:6" x14ac:dyDescent="0.25">
      <c r="A12" s="21" t="s">
        <v>166</v>
      </c>
      <c r="B12" s="23"/>
      <c r="C12" s="24"/>
      <c r="D12" s="23"/>
      <c r="E12" s="25"/>
      <c r="F12" s="22">
        <f>+F11</f>
        <v>590.25</v>
      </c>
    </row>
    <row r="13" spans="1:6" x14ac:dyDescent="0.25">
      <c r="A13" s="5" t="s">
        <v>76</v>
      </c>
      <c r="B13" s="6" t="s">
        <v>77</v>
      </c>
      <c r="C13" s="7" t="s">
        <v>12</v>
      </c>
      <c r="D13" s="6">
        <v>32211</v>
      </c>
      <c r="E13" s="8" t="s">
        <v>78</v>
      </c>
      <c r="F13" s="9">
        <v>37.880000000000003</v>
      </c>
    </row>
    <row r="14" spans="1:6" x14ac:dyDescent="0.25">
      <c r="A14" s="21" t="s">
        <v>166</v>
      </c>
      <c r="B14" s="23"/>
      <c r="C14" s="24"/>
      <c r="D14" s="23"/>
      <c r="E14" s="25"/>
      <c r="F14" s="22">
        <f>+F13</f>
        <v>37.880000000000003</v>
      </c>
    </row>
    <row r="15" spans="1:6" ht="30" x14ac:dyDescent="0.25">
      <c r="A15" s="5" t="s">
        <v>53</v>
      </c>
      <c r="B15" s="6" t="s">
        <v>54</v>
      </c>
      <c r="C15" s="7" t="s">
        <v>12</v>
      </c>
      <c r="D15" s="6">
        <v>32349</v>
      </c>
      <c r="E15" s="8" t="s">
        <v>31</v>
      </c>
      <c r="F15" s="9">
        <v>105.8</v>
      </c>
    </row>
    <row r="16" spans="1:6" s="26" customFormat="1" x14ac:dyDescent="0.25">
      <c r="A16" s="21" t="s">
        <v>166</v>
      </c>
      <c r="B16" s="23"/>
      <c r="C16" s="24"/>
      <c r="D16" s="23"/>
      <c r="E16" s="25"/>
      <c r="F16" s="22">
        <f>+F15</f>
        <v>105.8</v>
      </c>
    </row>
    <row r="17" spans="1:6" x14ac:dyDescent="0.25">
      <c r="A17" s="5" t="s">
        <v>32</v>
      </c>
      <c r="B17" s="6" t="s">
        <v>33</v>
      </c>
      <c r="C17" s="7" t="s">
        <v>12</v>
      </c>
      <c r="D17" s="6">
        <v>32342</v>
      </c>
      <c r="E17" s="8" t="s">
        <v>34</v>
      </c>
      <c r="F17" s="9">
        <v>138.57</v>
      </c>
    </row>
    <row r="18" spans="1:6" x14ac:dyDescent="0.25">
      <c r="A18" s="5" t="s">
        <v>32</v>
      </c>
      <c r="B18" s="6" t="s">
        <v>33</v>
      </c>
      <c r="C18" s="7" t="s">
        <v>12</v>
      </c>
      <c r="D18" s="6">
        <v>32342</v>
      </c>
      <c r="E18" s="8" t="s">
        <v>34</v>
      </c>
      <c r="F18" s="9">
        <v>88.48</v>
      </c>
    </row>
    <row r="19" spans="1:6" x14ac:dyDescent="0.25">
      <c r="A19" s="5" t="s">
        <v>32</v>
      </c>
      <c r="B19" s="6" t="s">
        <v>33</v>
      </c>
      <c r="C19" s="7" t="s">
        <v>12</v>
      </c>
      <c r="D19" s="6">
        <v>32342</v>
      </c>
      <c r="E19" s="8" t="s">
        <v>34</v>
      </c>
      <c r="F19" s="9">
        <v>37.43</v>
      </c>
    </row>
    <row r="20" spans="1:6" x14ac:dyDescent="0.25">
      <c r="A20" s="5" t="s">
        <v>32</v>
      </c>
      <c r="B20" s="6" t="s">
        <v>33</v>
      </c>
      <c r="C20" s="7" t="s">
        <v>12</v>
      </c>
      <c r="D20" s="6">
        <v>32342</v>
      </c>
      <c r="E20" s="8" t="s">
        <v>34</v>
      </c>
      <c r="F20" s="9">
        <v>823.29</v>
      </c>
    </row>
    <row r="21" spans="1:6" x14ac:dyDescent="0.25">
      <c r="A21" s="21" t="s">
        <v>166</v>
      </c>
      <c r="B21" s="23"/>
      <c r="C21" s="24"/>
      <c r="D21" s="23"/>
      <c r="E21" s="25"/>
      <c r="F21" s="22">
        <f>+F20+F19+F18+F17</f>
        <v>1087.77</v>
      </c>
    </row>
    <row r="22" spans="1:6" ht="30" x14ac:dyDescent="0.25">
      <c r="A22" s="5" t="s">
        <v>83</v>
      </c>
      <c r="B22" s="6" t="s">
        <v>84</v>
      </c>
      <c r="C22" s="7" t="s">
        <v>12</v>
      </c>
      <c r="D22" s="6">
        <v>32321</v>
      </c>
      <c r="E22" s="8" t="s">
        <v>85</v>
      </c>
      <c r="F22" s="9">
        <v>102.28</v>
      </c>
    </row>
    <row r="23" spans="1:6" x14ac:dyDescent="0.25">
      <c r="A23" s="21" t="s">
        <v>166</v>
      </c>
      <c r="B23" s="23"/>
      <c r="C23" s="24"/>
      <c r="D23" s="23"/>
      <c r="E23" s="25"/>
      <c r="F23" s="22">
        <f>+F22</f>
        <v>102.28</v>
      </c>
    </row>
    <row r="24" spans="1:6" x14ac:dyDescent="0.25">
      <c r="A24" s="5" t="s">
        <v>86</v>
      </c>
      <c r="B24" s="6" t="s">
        <v>87</v>
      </c>
      <c r="C24" s="7" t="s">
        <v>12</v>
      </c>
      <c r="D24" s="6">
        <v>32999</v>
      </c>
      <c r="E24" s="8" t="s">
        <v>28</v>
      </c>
      <c r="F24" s="9">
        <v>33.130000000000003</v>
      </c>
    </row>
    <row r="25" spans="1:6" x14ac:dyDescent="0.25">
      <c r="A25" s="5" t="s">
        <v>86</v>
      </c>
      <c r="B25" s="6" t="s">
        <v>87</v>
      </c>
      <c r="C25" s="7" t="s">
        <v>12</v>
      </c>
      <c r="D25" s="6">
        <v>32999</v>
      </c>
      <c r="E25" s="8" t="s">
        <v>28</v>
      </c>
      <c r="F25" s="9">
        <v>38.869999999999997</v>
      </c>
    </row>
    <row r="26" spans="1:6" x14ac:dyDescent="0.25">
      <c r="A26" s="5" t="s">
        <v>86</v>
      </c>
      <c r="B26" s="6" t="s">
        <v>87</v>
      </c>
      <c r="C26" s="7" t="s">
        <v>12</v>
      </c>
      <c r="D26" s="6">
        <v>32999</v>
      </c>
      <c r="E26" s="8" t="s">
        <v>28</v>
      </c>
      <c r="F26" s="9">
        <v>43.56</v>
      </c>
    </row>
    <row r="27" spans="1:6" x14ac:dyDescent="0.25">
      <c r="A27" s="5" t="s">
        <v>86</v>
      </c>
      <c r="B27" s="6" t="s">
        <v>87</v>
      </c>
      <c r="C27" s="7" t="s">
        <v>12</v>
      </c>
      <c r="D27" s="6">
        <v>32999</v>
      </c>
      <c r="E27" s="8" t="s">
        <v>28</v>
      </c>
      <c r="F27" s="9">
        <v>50.2</v>
      </c>
    </row>
    <row r="28" spans="1:6" x14ac:dyDescent="0.25">
      <c r="A28" s="5" t="s">
        <v>86</v>
      </c>
      <c r="B28" s="6" t="s">
        <v>87</v>
      </c>
      <c r="C28" s="7" t="s">
        <v>12</v>
      </c>
      <c r="D28" s="6">
        <v>32999</v>
      </c>
      <c r="E28" s="8" t="s">
        <v>28</v>
      </c>
      <c r="F28" s="9">
        <v>48.74</v>
      </c>
    </row>
    <row r="29" spans="1:6" x14ac:dyDescent="0.25">
      <c r="A29" s="5" t="s">
        <v>86</v>
      </c>
      <c r="B29" s="6" t="s">
        <v>87</v>
      </c>
      <c r="C29" s="7" t="s">
        <v>12</v>
      </c>
      <c r="D29" s="6">
        <v>32999</v>
      </c>
      <c r="E29" s="8" t="s">
        <v>28</v>
      </c>
      <c r="F29" s="9">
        <v>38.659999999999997</v>
      </c>
    </row>
    <row r="30" spans="1:6" x14ac:dyDescent="0.25">
      <c r="A30" s="21" t="s">
        <v>166</v>
      </c>
      <c r="B30" s="23"/>
      <c r="C30" s="24"/>
      <c r="D30" s="23"/>
      <c r="E30" s="25"/>
      <c r="F30" s="22">
        <f>+F29+F28+F27+F26+F25+F24</f>
        <v>253.16000000000003</v>
      </c>
    </row>
    <row r="31" spans="1:6" x14ac:dyDescent="0.25">
      <c r="A31" s="5" t="s">
        <v>50</v>
      </c>
      <c r="B31" s="6" t="s">
        <v>51</v>
      </c>
      <c r="C31" s="7" t="s">
        <v>12</v>
      </c>
      <c r="D31" s="6">
        <v>34349</v>
      </c>
      <c r="E31" s="8" t="s">
        <v>52</v>
      </c>
      <c r="F31" s="9">
        <v>3.16</v>
      </c>
    </row>
    <row r="32" spans="1:6" x14ac:dyDescent="0.25">
      <c r="A32" s="5" t="s">
        <v>50</v>
      </c>
      <c r="B32" s="6" t="s">
        <v>51</v>
      </c>
      <c r="C32" s="7" t="s">
        <v>12</v>
      </c>
      <c r="D32" s="6">
        <v>34349</v>
      </c>
      <c r="E32" s="8" t="s">
        <v>52</v>
      </c>
      <c r="F32" s="9">
        <v>8.3000000000000007</v>
      </c>
    </row>
    <row r="33" spans="1:6" s="26" customFormat="1" x14ac:dyDescent="0.25">
      <c r="A33" s="21" t="s">
        <v>166</v>
      </c>
      <c r="B33" s="23"/>
      <c r="C33" s="24"/>
      <c r="D33" s="23"/>
      <c r="E33" s="25"/>
      <c r="F33" s="22">
        <f>+F32+F31</f>
        <v>11.46</v>
      </c>
    </row>
    <row r="34" spans="1:6" x14ac:dyDescent="0.25">
      <c r="A34" s="5" t="s">
        <v>103</v>
      </c>
      <c r="B34" s="6" t="s">
        <v>104</v>
      </c>
      <c r="C34" s="7" t="s">
        <v>12</v>
      </c>
      <c r="D34" s="6">
        <v>32389</v>
      </c>
      <c r="E34" s="8" t="s">
        <v>46</v>
      </c>
      <c r="F34" s="9">
        <v>149.31</v>
      </c>
    </row>
    <row r="35" spans="1:6" x14ac:dyDescent="0.25">
      <c r="A35" s="21" t="s">
        <v>166</v>
      </c>
      <c r="B35" s="23"/>
      <c r="C35" s="24"/>
      <c r="D35" s="23"/>
      <c r="E35" s="25"/>
      <c r="F35" s="22">
        <f>+F34</f>
        <v>149.31</v>
      </c>
    </row>
    <row r="36" spans="1:6" x14ac:dyDescent="0.25">
      <c r="A36" s="5" t="s">
        <v>98</v>
      </c>
      <c r="B36" s="6" t="s">
        <v>99</v>
      </c>
      <c r="C36" s="7" t="s">
        <v>12</v>
      </c>
      <c r="D36" s="6">
        <v>32999</v>
      </c>
      <c r="E36" s="8" t="s">
        <v>28</v>
      </c>
      <c r="F36" s="9">
        <v>347.48</v>
      </c>
    </row>
    <row r="37" spans="1:6" x14ac:dyDescent="0.25">
      <c r="A37" s="5" t="s">
        <v>98</v>
      </c>
      <c r="B37" s="6" t="s">
        <v>99</v>
      </c>
      <c r="C37" s="7" t="s">
        <v>12</v>
      </c>
      <c r="D37" s="6">
        <v>32999</v>
      </c>
      <c r="E37" s="8" t="s">
        <v>28</v>
      </c>
      <c r="F37" s="9">
        <v>99</v>
      </c>
    </row>
    <row r="38" spans="1:6" x14ac:dyDescent="0.25">
      <c r="A38" s="21" t="s">
        <v>166</v>
      </c>
      <c r="B38" s="23"/>
      <c r="C38" s="24"/>
      <c r="D38" s="23"/>
      <c r="E38" s="25"/>
      <c r="F38" s="22">
        <f>+F36+F37</f>
        <v>446.48</v>
      </c>
    </row>
    <row r="39" spans="1:6" ht="30" x14ac:dyDescent="0.25">
      <c r="A39" s="5" t="s">
        <v>14</v>
      </c>
      <c r="B39" s="6" t="s">
        <v>15</v>
      </c>
      <c r="C39" s="7" t="s">
        <v>12</v>
      </c>
      <c r="D39" s="6">
        <v>32349</v>
      </c>
      <c r="E39" s="8" t="s">
        <v>16</v>
      </c>
      <c r="F39" s="9">
        <v>39.08</v>
      </c>
    </row>
    <row r="40" spans="1:6" ht="30" x14ac:dyDescent="0.25">
      <c r="A40" s="5" t="s">
        <v>14</v>
      </c>
      <c r="B40" s="6" t="s">
        <v>15</v>
      </c>
      <c r="C40" s="7" t="s">
        <v>12</v>
      </c>
      <c r="D40" s="6">
        <v>32349</v>
      </c>
      <c r="E40" s="8" t="s">
        <v>16</v>
      </c>
      <c r="F40" s="9">
        <v>48.06</v>
      </c>
    </row>
    <row r="41" spans="1:6" ht="30" x14ac:dyDescent="0.25">
      <c r="A41" s="5" t="s">
        <v>14</v>
      </c>
      <c r="B41" s="6" t="s">
        <v>15</v>
      </c>
      <c r="C41" s="7" t="s">
        <v>12</v>
      </c>
      <c r="D41" s="6">
        <v>32349</v>
      </c>
      <c r="E41" s="8" t="s">
        <v>16</v>
      </c>
      <c r="F41" s="9">
        <v>172.63</v>
      </c>
    </row>
    <row r="42" spans="1:6" ht="30" x14ac:dyDescent="0.25">
      <c r="A42" s="5" t="s">
        <v>14</v>
      </c>
      <c r="B42" s="6" t="s">
        <v>15</v>
      </c>
      <c r="C42" s="7" t="s">
        <v>12</v>
      </c>
      <c r="D42" s="6">
        <v>32349</v>
      </c>
      <c r="E42" s="8" t="s">
        <v>16</v>
      </c>
      <c r="F42" s="9">
        <v>39.08</v>
      </c>
    </row>
    <row r="43" spans="1:6" ht="30" x14ac:dyDescent="0.25">
      <c r="A43" s="5" t="s">
        <v>14</v>
      </c>
      <c r="B43" s="6" t="s">
        <v>15</v>
      </c>
      <c r="C43" s="7" t="s">
        <v>12</v>
      </c>
      <c r="D43" s="6">
        <v>32349</v>
      </c>
      <c r="E43" s="8" t="s">
        <v>16</v>
      </c>
      <c r="F43" s="9">
        <v>172.63</v>
      </c>
    </row>
    <row r="44" spans="1:6" ht="30" x14ac:dyDescent="0.25">
      <c r="A44" s="5" t="s">
        <v>14</v>
      </c>
      <c r="B44" s="6" t="s">
        <v>15</v>
      </c>
      <c r="C44" s="7" t="s">
        <v>12</v>
      </c>
      <c r="D44" s="6">
        <v>32349</v>
      </c>
      <c r="E44" s="8" t="s">
        <v>16</v>
      </c>
      <c r="F44" s="9">
        <v>162.19</v>
      </c>
    </row>
    <row r="45" spans="1:6" ht="30" x14ac:dyDescent="0.25">
      <c r="A45" s="5" t="s">
        <v>14</v>
      </c>
      <c r="B45" s="6" t="s">
        <v>15</v>
      </c>
      <c r="C45" s="7" t="s">
        <v>12</v>
      </c>
      <c r="D45" s="6">
        <v>32349</v>
      </c>
      <c r="E45" s="8" t="s">
        <v>16</v>
      </c>
      <c r="F45" s="9">
        <v>39.08</v>
      </c>
    </row>
    <row r="46" spans="1:6" ht="30" x14ac:dyDescent="0.25">
      <c r="A46" s="5" t="s">
        <v>14</v>
      </c>
      <c r="B46" s="6" t="s">
        <v>15</v>
      </c>
      <c r="C46" s="7" t="s">
        <v>12</v>
      </c>
      <c r="D46" s="6">
        <v>32349</v>
      </c>
      <c r="E46" s="8" t="s">
        <v>16</v>
      </c>
      <c r="F46" s="9">
        <v>39.08</v>
      </c>
    </row>
    <row r="47" spans="1:6" ht="30" x14ac:dyDescent="0.25">
      <c r="A47" s="5" t="s">
        <v>14</v>
      </c>
      <c r="B47" s="6" t="s">
        <v>15</v>
      </c>
      <c r="C47" s="7" t="s">
        <v>12</v>
      </c>
      <c r="D47" s="6">
        <v>32349</v>
      </c>
      <c r="E47" s="8" t="s">
        <v>16</v>
      </c>
      <c r="F47" s="9">
        <v>172.63</v>
      </c>
    </row>
    <row r="48" spans="1:6" ht="30" x14ac:dyDescent="0.25">
      <c r="A48" s="5" t="s">
        <v>14</v>
      </c>
      <c r="B48" s="6" t="s">
        <v>15</v>
      </c>
      <c r="C48" s="7" t="s">
        <v>12</v>
      </c>
      <c r="D48" s="6">
        <v>32349</v>
      </c>
      <c r="E48" s="8" t="s">
        <v>16</v>
      </c>
      <c r="F48" s="9">
        <v>212.31</v>
      </c>
    </row>
    <row r="49" spans="1:6" ht="30" x14ac:dyDescent="0.25">
      <c r="A49" s="5" t="s">
        <v>14</v>
      </c>
      <c r="B49" s="6" t="s">
        <v>15</v>
      </c>
      <c r="C49" s="7" t="s">
        <v>12</v>
      </c>
      <c r="D49" s="6">
        <v>32349</v>
      </c>
      <c r="E49" s="8" t="s">
        <v>16</v>
      </c>
      <c r="F49" s="9">
        <v>162.19</v>
      </c>
    </row>
    <row r="50" spans="1:6" ht="30" x14ac:dyDescent="0.25">
      <c r="A50" s="5" t="s">
        <v>14</v>
      </c>
      <c r="B50" s="6" t="s">
        <v>15</v>
      </c>
      <c r="C50" s="7" t="s">
        <v>12</v>
      </c>
      <c r="D50" s="6">
        <v>32349</v>
      </c>
      <c r="E50" s="8" t="s">
        <v>16</v>
      </c>
      <c r="F50" s="9">
        <v>162.19</v>
      </c>
    </row>
    <row r="51" spans="1:6" ht="30" x14ac:dyDescent="0.25">
      <c r="A51" s="5" t="s">
        <v>14</v>
      </c>
      <c r="B51" s="6" t="s">
        <v>15</v>
      </c>
      <c r="C51" s="7" t="s">
        <v>12</v>
      </c>
      <c r="D51" s="6">
        <v>32349</v>
      </c>
      <c r="E51" s="8" t="s">
        <v>16</v>
      </c>
      <c r="F51" s="9">
        <v>162.19</v>
      </c>
    </row>
    <row r="52" spans="1:6" ht="30" x14ac:dyDescent="0.25">
      <c r="A52" s="5" t="s">
        <v>14</v>
      </c>
      <c r="B52" s="6" t="s">
        <v>15</v>
      </c>
      <c r="C52" s="7" t="s">
        <v>12</v>
      </c>
      <c r="D52" s="6">
        <v>32349</v>
      </c>
      <c r="E52" s="8" t="s">
        <v>16</v>
      </c>
      <c r="F52" s="9">
        <v>172.63</v>
      </c>
    </row>
    <row r="53" spans="1:6" ht="30" x14ac:dyDescent="0.25">
      <c r="A53" s="5" t="s">
        <v>14</v>
      </c>
      <c r="B53" s="6" t="s">
        <v>15</v>
      </c>
      <c r="C53" s="7" t="s">
        <v>12</v>
      </c>
      <c r="D53" s="6">
        <v>32349</v>
      </c>
      <c r="E53" s="8" t="s">
        <v>16</v>
      </c>
      <c r="F53" s="9">
        <v>39.08</v>
      </c>
    </row>
    <row r="54" spans="1:6" ht="30" x14ac:dyDescent="0.25">
      <c r="A54" s="5" t="s">
        <v>14</v>
      </c>
      <c r="B54" s="6" t="s">
        <v>15</v>
      </c>
      <c r="C54" s="7" t="s">
        <v>12</v>
      </c>
      <c r="D54" s="6">
        <v>32349</v>
      </c>
      <c r="E54" s="8" t="s">
        <v>16</v>
      </c>
      <c r="F54" s="9">
        <v>172.63</v>
      </c>
    </row>
    <row r="55" spans="1:6" ht="30" x14ac:dyDescent="0.25">
      <c r="A55" s="5" t="s">
        <v>14</v>
      </c>
      <c r="B55" s="6" t="s">
        <v>15</v>
      </c>
      <c r="C55" s="7" t="s">
        <v>12</v>
      </c>
      <c r="D55" s="6">
        <v>32349</v>
      </c>
      <c r="E55" s="8" t="s">
        <v>16</v>
      </c>
      <c r="F55" s="9">
        <v>172.63</v>
      </c>
    </row>
    <row r="56" spans="1:6" ht="30" x14ac:dyDescent="0.25">
      <c r="A56" s="5" t="s">
        <v>14</v>
      </c>
      <c r="B56" s="6" t="s">
        <v>15</v>
      </c>
      <c r="C56" s="7" t="s">
        <v>12</v>
      </c>
      <c r="D56" s="6">
        <v>32349</v>
      </c>
      <c r="E56" s="8" t="s">
        <v>16</v>
      </c>
      <c r="F56" s="9">
        <v>39.08</v>
      </c>
    </row>
    <row r="57" spans="1:6" ht="30" x14ac:dyDescent="0.25">
      <c r="A57" s="5" t="s">
        <v>14</v>
      </c>
      <c r="B57" s="6" t="s">
        <v>15</v>
      </c>
      <c r="C57" s="7" t="s">
        <v>12</v>
      </c>
      <c r="D57" s="6">
        <v>32349</v>
      </c>
      <c r="E57" s="8" t="s">
        <v>16</v>
      </c>
      <c r="F57" s="9">
        <v>39.08</v>
      </c>
    </row>
    <row r="58" spans="1:6" ht="30" x14ac:dyDescent="0.25">
      <c r="A58" s="5" t="s">
        <v>14</v>
      </c>
      <c r="B58" s="6" t="s">
        <v>15</v>
      </c>
      <c r="C58" s="7" t="s">
        <v>12</v>
      </c>
      <c r="D58" s="6">
        <v>32349</v>
      </c>
      <c r="E58" s="8" t="s">
        <v>16</v>
      </c>
      <c r="F58" s="9">
        <v>172.63</v>
      </c>
    </row>
    <row r="59" spans="1:6" ht="30" x14ac:dyDescent="0.25">
      <c r="A59" s="5" t="s">
        <v>14</v>
      </c>
      <c r="B59" s="6" t="s">
        <v>15</v>
      </c>
      <c r="C59" s="7" t="s">
        <v>12</v>
      </c>
      <c r="D59" s="6">
        <v>32349</v>
      </c>
      <c r="E59" s="8" t="s">
        <v>16</v>
      </c>
      <c r="F59" s="9">
        <v>172.63</v>
      </c>
    </row>
    <row r="60" spans="1:6" ht="30" x14ac:dyDescent="0.25">
      <c r="A60" s="5" t="s">
        <v>14</v>
      </c>
      <c r="B60" s="6" t="s">
        <v>15</v>
      </c>
      <c r="C60" s="7" t="s">
        <v>12</v>
      </c>
      <c r="D60" s="6">
        <v>32349</v>
      </c>
      <c r="E60" s="8" t="s">
        <v>16</v>
      </c>
      <c r="F60" s="9">
        <v>199.47</v>
      </c>
    </row>
    <row r="61" spans="1:6" ht="30" x14ac:dyDescent="0.25">
      <c r="A61" s="5" t="s">
        <v>14</v>
      </c>
      <c r="B61" s="6" t="s">
        <v>15</v>
      </c>
      <c r="C61" s="7" t="s">
        <v>12</v>
      </c>
      <c r="D61" s="6">
        <v>32349</v>
      </c>
      <c r="E61" s="8" t="s">
        <v>16</v>
      </c>
      <c r="F61" s="9">
        <v>162.19</v>
      </c>
    </row>
    <row r="62" spans="1:6" ht="30" x14ac:dyDescent="0.25">
      <c r="A62" s="5" t="s">
        <v>14</v>
      </c>
      <c r="B62" s="6" t="s">
        <v>15</v>
      </c>
      <c r="C62" s="7" t="s">
        <v>12</v>
      </c>
      <c r="D62" s="6">
        <v>32349</v>
      </c>
      <c r="E62" s="8" t="s">
        <v>16</v>
      </c>
      <c r="F62" s="9">
        <v>162.19</v>
      </c>
    </row>
    <row r="63" spans="1:6" ht="30" x14ac:dyDescent="0.25">
      <c r="A63" s="5" t="s">
        <v>14</v>
      </c>
      <c r="B63" s="6" t="s">
        <v>15</v>
      </c>
      <c r="C63" s="7" t="s">
        <v>12</v>
      </c>
      <c r="D63" s="6">
        <v>32349</v>
      </c>
      <c r="E63" s="8" t="s">
        <v>16</v>
      </c>
      <c r="F63" s="9">
        <v>162.19</v>
      </c>
    </row>
    <row r="64" spans="1:6" ht="30" x14ac:dyDescent="0.25">
      <c r="A64" s="5" t="s">
        <v>14</v>
      </c>
      <c r="B64" s="6" t="s">
        <v>15</v>
      </c>
      <c r="C64" s="7" t="s">
        <v>12</v>
      </c>
      <c r="D64" s="6">
        <v>32349</v>
      </c>
      <c r="E64" s="8" t="s">
        <v>16</v>
      </c>
      <c r="F64" s="9">
        <v>162.19</v>
      </c>
    </row>
    <row r="65" spans="1:6" ht="30" x14ac:dyDescent="0.25">
      <c r="A65" s="5" t="s">
        <v>14</v>
      </c>
      <c r="B65" s="6" t="s">
        <v>15</v>
      </c>
      <c r="C65" s="7" t="s">
        <v>12</v>
      </c>
      <c r="D65" s="6">
        <v>32349</v>
      </c>
      <c r="E65" s="8" t="s">
        <v>16</v>
      </c>
      <c r="F65" s="9">
        <v>39.08</v>
      </c>
    </row>
    <row r="66" spans="1:6" ht="30" x14ac:dyDescent="0.25">
      <c r="A66" s="5" t="s">
        <v>14</v>
      </c>
      <c r="B66" s="6" t="s">
        <v>15</v>
      </c>
      <c r="C66" s="7" t="s">
        <v>12</v>
      </c>
      <c r="D66" s="6">
        <v>32349</v>
      </c>
      <c r="E66" s="8" t="s">
        <v>16</v>
      </c>
      <c r="F66" s="9">
        <v>39.68</v>
      </c>
    </row>
    <row r="67" spans="1:6" ht="30" x14ac:dyDescent="0.25">
      <c r="A67" s="5" t="s">
        <v>14</v>
      </c>
      <c r="B67" s="6" t="s">
        <v>15</v>
      </c>
      <c r="C67" s="7" t="s">
        <v>12</v>
      </c>
      <c r="D67" s="6">
        <v>32349</v>
      </c>
      <c r="E67" s="8" t="s">
        <v>16</v>
      </c>
      <c r="F67" s="9">
        <v>37.28</v>
      </c>
    </row>
    <row r="68" spans="1:6" ht="30" x14ac:dyDescent="0.25">
      <c r="A68" s="5" t="s">
        <v>14</v>
      </c>
      <c r="B68" s="6" t="s">
        <v>15</v>
      </c>
      <c r="C68" s="7" t="s">
        <v>12</v>
      </c>
      <c r="D68" s="6">
        <v>32349</v>
      </c>
      <c r="E68" s="8" t="s">
        <v>16</v>
      </c>
      <c r="F68" s="9">
        <v>39.68</v>
      </c>
    </row>
    <row r="69" spans="1:6" ht="30" x14ac:dyDescent="0.25">
      <c r="A69" s="5" t="s">
        <v>14</v>
      </c>
      <c r="B69" s="6" t="s">
        <v>15</v>
      </c>
      <c r="C69" s="7" t="s">
        <v>12</v>
      </c>
      <c r="D69" s="6">
        <v>32349</v>
      </c>
      <c r="E69" s="8" t="s">
        <v>16</v>
      </c>
      <c r="F69" s="9">
        <v>39.68</v>
      </c>
    </row>
    <row r="70" spans="1:6" ht="30" x14ac:dyDescent="0.25">
      <c r="A70" s="5" t="s">
        <v>14</v>
      </c>
      <c r="B70" s="6" t="s">
        <v>15</v>
      </c>
      <c r="C70" s="7" t="s">
        <v>12</v>
      </c>
      <c r="D70" s="6">
        <v>32349</v>
      </c>
      <c r="E70" s="8" t="s">
        <v>16</v>
      </c>
      <c r="F70" s="9">
        <v>8.98</v>
      </c>
    </row>
    <row r="71" spans="1:6" ht="30" x14ac:dyDescent="0.25">
      <c r="A71" s="5" t="s">
        <v>14</v>
      </c>
      <c r="B71" s="6" t="s">
        <v>15</v>
      </c>
      <c r="C71" s="7" t="s">
        <v>12</v>
      </c>
      <c r="D71" s="6">
        <v>32349</v>
      </c>
      <c r="E71" s="8" t="s">
        <v>16</v>
      </c>
      <c r="F71" s="9">
        <v>8.98</v>
      </c>
    </row>
    <row r="72" spans="1:6" ht="30" x14ac:dyDescent="0.25">
      <c r="A72" s="5" t="s">
        <v>14</v>
      </c>
      <c r="B72" s="6" t="s">
        <v>15</v>
      </c>
      <c r="C72" s="7" t="s">
        <v>12</v>
      </c>
      <c r="D72" s="6">
        <v>32349</v>
      </c>
      <c r="E72" s="8" t="s">
        <v>16</v>
      </c>
      <c r="F72" s="9">
        <v>8.98</v>
      </c>
    </row>
    <row r="73" spans="1:6" ht="30" x14ac:dyDescent="0.25">
      <c r="A73" s="5" t="s">
        <v>14</v>
      </c>
      <c r="B73" s="6" t="s">
        <v>15</v>
      </c>
      <c r="C73" s="7" t="s">
        <v>12</v>
      </c>
      <c r="D73" s="6">
        <v>32349</v>
      </c>
      <c r="E73" s="8" t="s">
        <v>16</v>
      </c>
      <c r="F73" s="9">
        <v>37.28</v>
      </c>
    </row>
    <row r="74" spans="1:6" ht="30" x14ac:dyDescent="0.25">
      <c r="A74" s="5" t="s">
        <v>14</v>
      </c>
      <c r="B74" s="6" t="s">
        <v>15</v>
      </c>
      <c r="C74" s="7" t="s">
        <v>12</v>
      </c>
      <c r="D74" s="6">
        <v>32349</v>
      </c>
      <c r="E74" s="8" t="s">
        <v>16</v>
      </c>
      <c r="F74" s="9">
        <v>39.68</v>
      </c>
    </row>
    <row r="75" spans="1:6" ht="30" x14ac:dyDescent="0.25">
      <c r="A75" s="5" t="s">
        <v>14</v>
      </c>
      <c r="B75" s="6" t="s">
        <v>15</v>
      </c>
      <c r="C75" s="7" t="s">
        <v>12</v>
      </c>
      <c r="D75" s="6">
        <v>32349</v>
      </c>
      <c r="E75" s="8" t="s">
        <v>16</v>
      </c>
      <c r="F75" s="9">
        <v>37.28</v>
      </c>
    </row>
    <row r="76" spans="1:6" ht="30" x14ac:dyDescent="0.25">
      <c r="A76" s="5" t="s">
        <v>14</v>
      </c>
      <c r="B76" s="6" t="s">
        <v>15</v>
      </c>
      <c r="C76" s="7" t="s">
        <v>12</v>
      </c>
      <c r="D76" s="6">
        <v>32349</v>
      </c>
      <c r="E76" s="8" t="s">
        <v>16</v>
      </c>
      <c r="F76" s="9">
        <v>8.98</v>
      </c>
    </row>
    <row r="77" spans="1:6" ht="30" x14ac:dyDescent="0.25">
      <c r="A77" s="5" t="s">
        <v>14</v>
      </c>
      <c r="B77" s="6" t="s">
        <v>15</v>
      </c>
      <c r="C77" s="7" t="s">
        <v>12</v>
      </c>
      <c r="D77" s="6">
        <v>32349</v>
      </c>
      <c r="E77" s="8" t="s">
        <v>16</v>
      </c>
      <c r="F77" s="9">
        <v>37.28</v>
      </c>
    </row>
    <row r="78" spans="1:6" ht="30" x14ac:dyDescent="0.25">
      <c r="A78" s="5" t="s">
        <v>14</v>
      </c>
      <c r="B78" s="6" t="s">
        <v>15</v>
      </c>
      <c r="C78" s="7" t="s">
        <v>12</v>
      </c>
      <c r="D78" s="6">
        <v>32349</v>
      </c>
      <c r="E78" s="8" t="s">
        <v>16</v>
      </c>
      <c r="F78" s="9">
        <v>39.68</v>
      </c>
    </row>
    <row r="79" spans="1:6" ht="30" x14ac:dyDescent="0.25">
      <c r="A79" s="5" t="s">
        <v>14</v>
      </c>
      <c r="B79" s="6" t="s">
        <v>15</v>
      </c>
      <c r="C79" s="7" t="s">
        <v>12</v>
      </c>
      <c r="D79" s="6">
        <v>32349</v>
      </c>
      <c r="E79" s="8" t="s">
        <v>16</v>
      </c>
      <c r="F79" s="9">
        <v>37.28</v>
      </c>
    </row>
    <row r="80" spans="1:6" ht="30" x14ac:dyDescent="0.25">
      <c r="A80" s="5" t="s">
        <v>14</v>
      </c>
      <c r="B80" s="6" t="s">
        <v>15</v>
      </c>
      <c r="C80" s="7" t="s">
        <v>12</v>
      </c>
      <c r="D80" s="6">
        <v>32349</v>
      </c>
      <c r="E80" s="8" t="s">
        <v>16</v>
      </c>
      <c r="F80" s="9">
        <v>39.68</v>
      </c>
    </row>
    <row r="81" spans="1:6" ht="30" x14ac:dyDescent="0.25">
      <c r="A81" s="5" t="s">
        <v>14</v>
      </c>
      <c r="B81" s="6" t="s">
        <v>15</v>
      </c>
      <c r="C81" s="7" t="s">
        <v>12</v>
      </c>
      <c r="D81" s="6">
        <v>32349</v>
      </c>
      <c r="E81" s="8" t="s">
        <v>16</v>
      </c>
      <c r="F81" s="9">
        <v>37.28</v>
      </c>
    </row>
    <row r="82" spans="1:6" ht="30" x14ac:dyDescent="0.25">
      <c r="A82" s="5" t="s">
        <v>14</v>
      </c>
      <c r="B82" s="6" t="s">
        <v>15</v>
      </c>
      <c r="C82" s="7" t="s">
        <v>12</v>
      </c>
      <c r="D82" s="6">
        <v>32352</v>
      </c>
      <c r="E82" s="8" t="s">
        <v>91</v>
      </c>
      <c r="F82" s="9">
        <v>1655.5</v>
      </c>
    </row>
    <row r="83" spans="1:6" ht="30" x14ac:dyDescent="0.25">
      <c r="A83" s="5" t="s">
        <v>14</v>
      </c>
      <c r="B83" s="6" t="s">
        <v>15</v>
      </c>
      <c r="C83" s="7" t="s">
        <v>12</v>
      </c>
      <c r="D83" s="6">
        <v>32349</v>
      </c>
      <c r="E83" s="8" t="s">
        <v>16</v>
      </c>
      <c r="F83" s="9">
        <v>37.28</v>
      </c>
    </row>
    <row r="84" spans="1:6" ht="30" x14ac:dyDescent="0.25">
      <c r="A84" s="5" t="s">
        <v>14</v>
      </c>
      <c r="B84" s="6" t="s">
        <v>15</v>
      </c>
      <c r="C84" s="7" t="s">
        <v>12</v>
      </c>
      <c r="D84" s="6">
        <v>32349</v>
      </c>
      <c r="E84" s="8" t="s">
        <v>16</v>
      </c>
      <c r="F84" s="9">
        <v>37.28</v>
      </c>
    </row>
    <row r="85" spans="1:6" ht="30" x14ac:dyDescent="0.25">
      <c r="A85" s="5" t="s">
        <v>14</v>
      </c>
      <c r="B85" s="6" t="s">
        <v>15</v>
      </c>
      <c r="C85" s="7" t="s">
        <v>12</v>
      </c>
      <c r="D85" s="6">
        <v>32349</v>
      </c>
      <c r="E85" s="8" t="s">
        <v>16</v>
      </c>
      <c r="F85" s="9">
        <v>8.98</v>
      </c>
    </row>
    <row r="86" spans="1:6" ht="30" x14ac:dyDescent="0.25">
      <c r="A86" s="5" t="s">
        <v>14</v>
      </c>
      <c r="B86" s="6" t="s">
        <v>15</v>
      </c>
      <c r="C86" s="7" t="s">
        <v>12</v>
      </c>
      <c r="D86" s="6">
        <v>32349</v>
      </c>
      <c r="E86" s="8" t="s">
        <v>16</v>
      </c>
      <c r="F86" s="9">
        <v>39.68</v>
      </c>
    </row>
    <row r="87" spans="1:6" ht="30" x14ac:dyDescent="0.25">
      <c r="A87" s="5" t="s">
        <v>14</v>
      </c>
      <c r="B87" s="6" t="s">
        <v>15</v>
      </c>
      <c r="C87" s="7" t="s">
        <v>12</v>
      </c>
      <c r="D87" s="6">
        <v>32349</v>
      </c>
      <c r="E87" s="8" t="s">
        <v>16</v>
      </c>
      <c r="F87" s="9">
        <v>8.98</v>
      </c>
    </row>
    <row r="88" spans="1:6" ht="30" x14ac:dyDescent="0.25">
      <c r="A88" s="5" t="s">
        <v>14</v>
      </c>
      <c r="B88" s="6" t="s">
        <v>15</v>
      </c>
      <c r="C88" s="7" t="s">
        <v>12</v>
      </c>
      <c r="D88" s="6">
        <v>32349</v>
      </c>
      <c r="E88" s="8" t="s">
        <v>16</v>
      </c>
      <c r="F88" s="9">
        <v>8.98</v>
      </c>
    </row>
    <row r="89" spans="1:6" ht="30" x14ac:dyDescent="0.25">
      <c r="A89" s="5" t="s">
        <v>14</v>
      </c>
      <c r="B89" s="6" t="s">
        <v>15</v>
      </c>
      <c r="C89" s="7" t="s">
        <v>12</v>
      </c>
      <c r="D89" s="6">
        <v>32349</v>
      </c>
      <c r="E89" s="8" t="s">
        <v>16</v>
      </c>
      <c r="F89" s="9">
        <v>8.98</v>
      </c>
    </row>
    <row r="90" spans="1:6" ht="30" x14ac:dyDescent="0.25">
      <c r="A90" s="5" t="s">
        <v>14</v>
      </c>
      <c r="B90" s="6" t="s">
        <v>15</v>
      </c>
      <c r="C90" s="7" t="s">
        <v>12</v>
      </c>
      <c r="D90" s="6">
        <v>32349</v>
      </c>
      <c r="E90" s="8" t="s">
        <v>16</v>
      </c>
      <c r="F90" s="9">
        <v>39.68</v>
      </c>
    </row>
    <row r="91" spans="1:6" x14ac:dyDescent="0.25">
      <c r="A91" s="21" t="s">
        <v>166</v>
      </c>
      <c r="B91" s="6"/>
      <c r="C91" s="7"/>
      <c r="D91" s="6"/>
      <c r="E91" s="8"/>
      <c r="F91" s="22">
        <f>+F90+F89+F88+F87+F86+F85+F84+F83+F82+F81+F80+F79+F78+F77+F76+F75+F74+F73+F72+F71+F70+F69+F68+F67+F66+F65+F64+F63+F62+F61+F60+F59+F58+F57+F56+F55+F54+F53+F52+F51+F50+F49+F48+F47+F46+F45+F44+F43+F42+F41+F40+F39</f>
        <v>5794.0599999999995</v>
      </c>
    </row>
    <row r="92" spans="1:6" ht="30" x14ac:dyDescent="0.25">
      <c r="A92" s="5" t="s">
        <v>23</v>
      </c>
      <c r="B92" s="6" t="s">
        <v>24</v>
      </c>
      <c r="C92" s="7" t="s">
        <v>12</v>
      </c>
      <c r="D92" s="6">
        <v>32349</v>
      </c>
      <c r="E92" s="8" t="s">
        <v>25</v>
      </c>
      <c r="F92" s="9">
        <v>145.52000000000001</v>
      </c>
    </row>
    <row r="93" spans="1:6" x14ac:dyDescent="0.25">
      <c r="A93" s="21" t="s">
        <v>166</v>
      </c>
      <c r="B93" s="6"/>
      <c r="C93" s="7"/>
      <c r="D93" s="6"/>
      <c r="E93" s="8"/>
      <c r="F93" s="22">
        <f>+F92</f>
        <v>145.52000000000001</v>
      </c>
    </row>
    <row r="94" spans="1:6" x14ac:dyDescent="0.25">
      <c r="A94" s="5" t="s">
        <v>64</v>
      </c>
      <c r="B94" s="6" t="s">
        <v>65</v>
      </c>
      <c r="C94" s="7" t="s">
        <v>12</v>
      </c>
      <c r="D94" s="6">
        <v>32231</v>
      </c>
      <c r="E94" s="8" t="s">
        <v>38</v>
      </c>
      <c r="F94" s="9">
        <v>1329.28</v>
      </c>
    </row>
    <row r="95" spans="1:6" x14ac:dyDescent="0.25">
      <c r="A95" s="21" t="s">
        <v>166</v>
      </c>
      <c r="B95" s="23"/>
      <c r="C95" s="24"/>
      <c r="D95" s="23"/>
      <c r="E95" s="25"/>
      <c r="F95" s="22">
        <f>+F94</f>
        <v>1329.28</v>
      </c>
    </row>
    <row r="96" spans="1:6" x14ac:dyDescent="0.25">
      <c r="A96" s="5" t="s">
        <v>120</v>
      </c>
      <c r="B96" s="6" t="s">
        <v>121</v>
      </c>
      <c r="C96" s="7" t="s">
        <v>12</v>
      </c>
      <c r="D96" s="6">
        <v>32271</v>
      </c>
      <c r="E96" s="8" t="s">
        <v>122</v>
      </c>
      <c r="F96" s="9">
        <v>220</v>
      </c>
    </row>
    <row r="97" spans="1:6" x14ac:dyDescent="0.25">
      <c r="A97" s="21" t="s">
        <v>166</v>
      </c>
      <c r="B97" s="23"/>
      <c r="C97" s="24"/>
      <c r="D97" s="23"/>
      <c r="E97" s="25"/>
      <c r="F97" s="22">
        <f>+F96</f>
        <v>220</v>
      </c>
    </row>
    <row r="98" spans="1:6" x14ac:dyDescent="0.25">
      <c r="A98" s="11" t="s">
        <v>127</v>
      </c>
      <c r="B98" s="12" t="s">
        <v>128</v>
      </c>
      <c r="C98" s="13" t="s">
        <v>12</v>
      </c>
      <c r="D98" s="12">
        <v>34312</v>
      </c>
      <c r="E98" s="14" t="s">
        <v>129</v>
      </c>
      <c r="F98" s="15">
        <v>120.5</v>
      </c>
    </row>
    <row r="99" spans="1:6" x14ac:dyDescent="0.25">
      <c r="A99" s="21" t="s">
        <v>166</v>
      </c>
      <c r="B99" s="23"/>
      <c r="C99" s="24"/>
      <c r="D99" s="23"/>
      <c r="E99" s="25"/>
      <c r="F99" s="22">
        <f>+F98</f>
        <v>120.5</v>
      </c>
    </row>
    <row r="100" spans="1:6" x14ac:dyDescent="0.25">
      <c r="A100" s="5" t="s">
        <v>35</v>
      </c>
      <c r="B100" s="6" t="s">
        <v>36</v>
      </c>
      <c r="C100" s="7" t="s">
        <v>12</v>
      </c>
      <c r="D100" s="6">
        <v>32313</v>
      </c>
      <c r="E100" s="8" t="s">
        <v>37</v>
      </c>
      <c r="F100" s="9">
        <v>5.68</v>
      </c>
    </row>
    <row r="101" spans="1:6" x14ac:dyDescent="0.25">
      <c r="A101" s="21" t="s">
        <v>166</v>
      </c>
      <c r="B101" s="23"/>
      <c r="C101" s="24"/>
      <c r="D101" s="23"/>
      <c r="E101" s="25"/>
      <c r="F101" s="22">
        <f>+F100</f>
        <v>5.68</v>
      </c>
    </row>
    <row r="102" spans="1:6" x14ac:dyDescent="0.25">
      <c r="A102" s="5" t="s">
        <v>108</v>
      </c>
      <c r="B102" s="6" t="s">
        <v>109</v>
      </c>
      <c r="C102" s="7" t="s">
        <v>12</v>
      </c>
      <c r="D102" s="6">
        <v>42411</v>
      </c>
      <c r="E102" s="8" t="s">
        <v>110</v>
      </c>
      <c r="F102" s="9">
        <v>33.840000000000003</v>
      </c>
    </row>
    <row r="103" spans="1:6" x14ac:dyDescent="0.25">
      <c r="A103" s="21" t="s">
        <v>166</v>
      </c>
      <c r="B103" s="23"/>
      <c r="C103" s="24"/>
      <c r="D103" s="23"/>
      <c r="E103" s="25"/>
      <c r="F103" s="22">
        <f>+F102</f>
        <v>33.840000000000003</v>
      </c>
    </row>
    <row r="104" spans="1:6" x14ac:dyDescent="0.25">
      <c r="A104" s="5" t="s">
        <v>123</v>
      </c>
      <c r="B104" s="6" t="s">
        <v>124</v>
      </c>
      <c r="C104" s="7" t="s">
        <v>12</v>
      </c>
      <c r="D104" s="6">
        <v>34349</v>
      </c>
      <c r="E104" s="8" t="s">
        <v>31</v>
      </c>
      <c r="F104" s="9">
        <v>53.1</v>
      </c>
    </row>
    <row r="105" spans="1:6" x14ac:dyDescent="0.25">
      <c r="A105" s="21" t="s">
        <v>166</v>
      </c>
      <c r="B105" s="23"/>
      <c r="C105" s="24"/>
      <c r="D105" s="23"/>
      <c r="E105" s="25"/>
      <c r="F105" s="22">
        <f>+F104</f>
        <v>53.1</v>
      </c>
    </row>
    <row r="106" spans="1:6" x14ac:dyDescent="0.25">
      <c r="A106" s="5" t="s">
        <v>17</v>
      </c>
      <c r="B106" s="6" t="s">
        <v>18</v>
      </c>
      <c r="C106" s="7" t="s">
        <v>12</v>
      </c>
      <c r="D106" s="6">
        <v>32311</v>
      </c>
      <c r="E106" s="8" t="s">
        <v>19</v>
      </c>
      <c r="F106" s="9">
        <v>18.690000000000001</v>
      </c>
    </row>
    <row r="107" spans="1:6" x14ac:dyDescent="0.25">
      <c r="A107" s="5" t="s">
        <v>17</v>
      </c>
      <c r="B107" s="6" t="s">
        <v>18</v>
      </c>
      <c r="C107" s="7" t="s">
        <v>12</v>
      </c>
      <c r="D107" s="6">
        <v>32311</v>
      </c>
      <c r="E107" s="8" t="s">
        <v>19</v>
      </c>
      <c r="F107" s="9">
        <v>151.59</v>
      </c>
    </row>
    <row r="108" spans="1:6" x14ac:dyDescent="0.25">
      <c r="A108" s="5" t="s">
        <v>17</v>
      </c>
      <c r="B108" s="6" t="s">
        <v>18</v>
      </c>
      <c r="C108" s="7" t="s">
        <v>12</v>
      </c>
      <c r="D108" s="6">
        <v>32311</v>
      </c>
      <c r="E108" s="8" t="s">
        <v>19</v>
      </c>
      <c r="F108" s="9">
        <v>69.75</v>
      </c>
    </row>
    <row r="109" spans="1:6" x14ac:dyDescent="0.25">
      <c r="A109" s="21" t="s">
        <v>166</v>
      </c>
      <c r="B109" s="23"/>
      <c r="C109" s="24"/>
      <c r="D109" s="23"/>
      <c r="E109" s="25"/>
      <c r="F109" s="22">
        <f>+F108+F107+F106</f>
        <v>240.03</v>
      </c>
    </row>
    <row r="110" spans="1:6" x14ac:dyDescent="0.25">
      <c r="A110" s="5" t="s">
        <v>42</v>
      </c>
      <c r="B110" s="6" t="s">
        <v>18</v>
      </c>
      <c r="C110" s="7" t="s">
        <v>12</v>
      </c>
      <c r="D110" s="6">
        <v>32312</v>
      </c>
      <c r="E110" s="8" t="s">
        <v>43</v>
      </c>
      <c r="F110" s="9">
        <v>22.54</v>
      </c>
    </row>
    <row r="111" spans="1:6" x14ac:dyDescent="0.25">
      <c r="A111" s="21" t="s">
        <v>166</v>
      </c>
      <c r="B111" s="23"/>
      <c r="C111" s="24"/>
      <c r="D111" s="23"/>
      <c r="E111" s="25"/>
      <c r="F111" s="22">
        <f>+F110</f>
        <v>22.54</v>
      </c>
    </row>
    <row r="112" spans="1:6" ht="30" x14ac:dyDescent="0.25">
      <c r="A112" s="5" t="s">
        <v>79</v>
      </c>
      <c r="B112" s="6" t="s">
        <v>80</v>
      </c>
      <c r="C112" s="7" t="s">
        <v>12</v>
      </c>
      <c r="D112" s="6">
        <v>32322</v>
      </c>
      <c r="E112" s="8" t="s">
        <v>81</v>
      </c>
      <c r="F112" s="9">
        <v>296.25</v>
      </c>
    </row>
    <row r="113" spans="1:6" x14ac:dyDescent="0.25">
      <c r="A113" s="21" t="s">
        <v>166</v>
      </c>
      <c r="B113" s="23"/>
      <c r="C113" s="24"/>
      <c r="D113" s="23"/>
      <c r="E113" s="25"/>
      <c r="F113" s="22">
        <f>+F112</f>
        <v>296.25</v>
      </c>
    </row>
    <row r="114" spans="1:6" x14ac:dyDescent="0.25">
      <c r="A114" s="5" t="s">
        <v>55</v>
      </c>
      <c r="B114" s="6" t="s">
        <v>56</v>
      </c>
      <c r="C114" s="7" t="s">
        <v>12</v>
      </c>
      <c r="D114" s="6">
        <v>32379</v>
      </c>
      <c r="E114" s="8" t="s">
        <v>57</v>
      </c>
      <c r="F114" s="9">
        <v>1242.6400000000001</v>
      </c>
    </row>
    <row r="115" spans="1:6" x14ac:dyDescent="0.25">
      <c r="A115" s="21" t="s">
        <v>166</v>
      </c>
      <c r="B115" s="23"/>
      <c r="C115" s="24"/>
      <c r="D115" s="23"/>
      <c r="E115" s="25"/>
      <c r="F115" s="22">
        <f>+F114</f>
        <v>1242.6400000000001</v>
      </c>
    </row>
    <row r="116" spans="1:6" ht="30" x14ac:dyDescent="0.25">
      <c r="A116" s="5" t="s">
        <v>68</v>
      </c>
      <c r="B116" s="6" t="s">
        <v>69</v>
      </c>
      <c r="C116" s="7" t="s">
        <v>70</v>
      </c>
      <c r="D116" s="6">
        <v>32396</v>
      </c>
      <c r="E116" s="8" t="s">
        <v>71</v>
      </c>
      <c r="F116" s="9">
        <v>74.650000000000006</v>
      </c>
    </row>
    <row r="117" spans="1:6" x14ac:dyDescent="0.25">
      <c r="A117" s="21" t="s">
        <v>166</v>
      </c>
      <c r="B117" s="23"/>
      <c r="C117" s="24"/>
      <c r="D117" s="23"/>
      <c r="E117" s="25"/>
      <c r="F117" s="22">
        <f>+F116</f>
        <v>74.650000000000006</v>
      </c>
    </row>
    <row r="118" spans="1:6" ht="30" x14ac:dyDescent="0.25">
      <c r="A118" s="5" t="s">
        <v>20</v>
      </c>
      <c r="B118" s="6" t="s">
        <v>21</v>
      </c>
      <c r="C118" s="7" t="s">
        <v>12</v>
      </c>
      <c r="D118" s="6">
        <v>32341</v>
      </c>
      <c r="E118" s="8" t="s">
        <v>22</v>
      </c>
      <c r="F118" s="9">
        <v>184.13</v>
      </c>
    </row>
    <row r="119" spans="1:6" ht="30" x14ac:dyDescent="0.25">
      <c r="A119" s="5" t="s">
        <v>20</v>
      </c>
      <c r="B119" s="6" t="s">
        <v>21</v>
      </c>
      <c r="C119" s="7" t="s">
        <v>12</v>
      </c>
      <c r="D119" s="6">
        <v>32231</v>
      </c>
      <c r="E119" s="8" t="s">
        <v>38</v>
      </c>
      <c r="F119" s="9">
        <v>465.41</v>
      </c>
    </row>
    <row r="120" spans="1:6" ht="30" x14ac:dyDescent="0.25">
      <c r="A120" s="5" t="s">
        <v>20</v>
      </c>
      <c r="B120" s="6" t="s">
        <v>21</v>
      </c>
      <c r="C120" s="7" t="s">
        <v>12</v>
      </c>
      <c r="D120" s="6">
        <v>32341</v>
      </c>
      <c r="E120" s="8" t="s">
        <v>22</v>
      </c>
      <c r="F120" s="9">
        <v>170.63</v>
      </c>
    </row>
    <row r="121" spans="1:6" ht="30" x14ac:dyDescent="0.25">
      <c r="A121" s="5" t="s">
        <v>20</v>
      </c>
      <c r="B121" s="6" t="s">
        <v>21</v>
      </c>
      <c r="C121" s="7" t="s">
        <v>12</v>
      </c>
      <c r="D121" s="6">
        <v>32231</v>
      </c>
      <c r="E121" s="8" t="s">
        <v>38</v>
      </c>
      <c r="F121" s="9">
        <v>1998.86</v>
      </c>
    </row>
    <row r="122" spans="1:6" ht="30" x14ac:dyDescent="0.25">
      <c r="A122" s="5" t="s">
        <v>20</v>
      </c>
      <c r="B122" s="6" t="s">
        <v>21</v>
      </c>
      <c r="C122" s="7" t="s">
        <v>12</v>
      </c>
      <c r="D122" s="6">
        <v>32231</v>
      </c>
      <c r="E122" s="8" t="s">
        <v>38</v>
      </c>
      <c r="F122" s="9">
        <v>77.2</v>
      </c>
    </row>
    <row r="123" spans="1:6" ht="30" x14ac:dyDescent="0.25">
      <c r="A123" s="5" t="s">
        <v>20</v>
      </c>
      <c r="B123" s="6" t="s">
        <v>21</v>
      </c>
      <c r="C123" s="7" t="s">
        <v>12</v>
      </c>
      <c r="D123" s="6">
        <v>32352</v>
      </c>
      <c r="E123" s="8" t="s">
        <v>91</v>
      </c>
      <c r="F123" s="9">
        <v>4230.82</v>
      </c>
    </row>
    <row r="124" spans="1:6" ht="30" x14ac:dyDescent="0.25">
      <c r="A124" s="5" t="s">
        <v>20</v>
      </c>
      <c r="B124" s="6" t="s">
        <v>21</v>
      </c>
      <c r="C124" s="7" t="s">
        <v>12</v>
      </c>
      <c r="D124" s="6">
        <v>32352</v>
      </c>
      <c r="E124" s="8" t="s">
        <v>91</v>
      </c>
      <c r="F124" s="9">
        <v>304.75</v>
      </c>
    </row>
    <row r="125" spans="1:6" x14ac:dyDescent="0.25">
      <c r="A125" s="27" t="s">
        <v>166</v>
      </c>
      <c r="B125" s="23"/>
      <c r="C125" s="27"/>
      <c r="D125" s="28"/>
      <c r="E125" s="29"/>
      <c r="F125" s="30">
        <f>+F124+F123+F122+F121+F120+F119+F118</f>
        <v>7431.7999999999993</v>
      </c>
    </row>
    <row r="126" spans="1:6" x14ac:dyDescent="0.25">
      <c r="A126" s="5" t="s">
        <v>100</v>
      </c>
      <c r="B126" s="6" t="s">
        <v>101</v>
      </c>
      <c r="C126" s="7" t="s">
        <v>102</v>
      </c>
      <c r="D126" s="6">
        <v>32999</v>
      </c>
      <c r="E126" s="8" t="s">
        <v>28</v>
      </c>
      <c r="F126" s="9">
        <v>92.8</v>
      </c>
    </row>
    <row r="127" spans="1:6" x14ac:dyDescent="0.25">
      <c r="A127" s="5" t="s">
        <v>100</v>
      </c>
      <c r="B127" s="6" t="s">
        <v>101</v>
      </c>
      <c r="C127" s="7" t="s">
        <v>102</v>
      </c>
      <c r="D127" s="6">
        <v>32999</v>
      </c>
      <c r="E127" s="8" t="s">
        <v>28</v>
      </c>
      <c r="F127" s="9">
        <v>29</v>
      </c>
    </row>
    <row r="128" spans="1:6" x14ac:dyDescent="0.25">
      <c r="A128" s="21" t="s">
        <v>166</v>
      </c>
      <c r="B128" s="23"/>
      <c r="C128" s="24"/>
      <c r="D128" s="23"/>
      <c r="E128" s="25"/>
      <c r="F128" s="22">
        <f>+F127+F126</f>
        <v>121.8</v>
      </c>
    </row>
    <row r="129" spans="1:6" x14ac:dyDescent="0.25">
      <c r="A129" s="5" t="s">
        <v>60</v>
      </c>
      <c r="B129" s="6" t="s">
        <v>61</v>
      </c>
      <c r="C129" s="7" t="s">
        <v>62</v>
      </c>
      <c r="D129" s="6">
        <v>32233</v>
      </c>
      <c r="E129" s="8" t="s">
        <v>63</v>
      </c>
      <c r="F129" s="9">
        <v>209.58</v>
      </c>
    </row>
    <row r="130" spans="1:6" x14ac:dyDescent="0.25">
      <c r="A130" s="5" t="s">
        <v>60</v>
      </c>
      <c r="B130" s="6" t="s">
        <v>61</v>
      </c>
      <c r="C130" s="7" t="s">
        <v>62</v>
      </c>
      <c r="D130" s="6">
        <v>32233</v>
      </c>
      <c r="E130" s="8" t="s">
        <v>63</v>
      </c>
      <c r="F130" s="9">
        <v>1905.6</v>
      </c>
    </row>
    <row r="131" spans="1:6" x14ac:dyDescent="0.25">
      <c r="A131" s="27" t="s">
        <v>166</v>
      </c>
      <c r="B131" s="31"/>
      <c r="C131" s="27"/>
      <c r="D131" s="31"/>
      <c r="E131" s="29"/>
      <c r="F131" s="30">
        <f>+F130+F129</f>
        <v>2115.1799999999998</v>
      </c>
    </row>
    <row r="132" spans="1:6" ht="30" x14ac:dyDescent="0.25">
      <c r="A132" s="5" t="s">
        <v>105</v>
      </c>
      <c r="B132" s="6" t="s">
        <v>106</v>
      </c>
      <c r="C132" s="7" t="s">
        <v>107</v>
      </c>
      <c r="D132" s="6">
        <v>32999</v>
      </c>
      <c r="E132" s="8" t="s">
        <v>28</v>
      </c>
      <c r="F132" s="9">
        <v>100</v>
      </c>
    </row>
    <row r="133" spans="1:6" x14ac:dyDescent="0.25">
      <c r="A133" s="27" t="s">
        <v>166</v>
      </c>
      <c r="B133" s="31"/>
      <c r="C133" s="27"/>
      <c r="D133" s="31"/>
      <c r="E133" s="29"/>
      <c r="F133" s="30">
        <f>+F132</f>
        <v>100</v>
      </c>
    </row>
    <row r="134" spans="1:6" ht="30" x14ac:dyDescent="0.25">
      <c r="A134" s="5" t="s">
        <v>58</v>
      </c>
      <c r="B134" s="6" t="s">
        <v>59</v>
      </c>
      <c r="C134" s="7" t="s">
        <v>12</v>
      </c>
      <c r="D134" s="6">
        <v>32389</v>
      </c>
      <c r="E134" s="8" t="s">
        <v>46</v>
      </c>
      <c r="F134" s="9">
        <v>92.9</v>
      </c>
    </row>
    <row r="135" spans="1:6" ht="30" x14ac:dyDescent="0.25">
      <c r="A135" s="5" t="s">
        <v>58</v>
      </c>
      <c r="B135" s="6" t="s">
        <v>59</v>
      </c>
      <c r="C135" s="7" t="s">
        <v>12</v>
      </c>
      <c r="D135" s="6">
        <v>32389</v>
      </c>
      <c r="E135" s="8" t="s">
        <v>46</v>
      </c>
      <c r="F135" s="9">
        <v>92.9</v>
      </c>
    </row>
    <row r="136" spans="1:6" x14ac:dyDescent="0.25">
      <c r="A136" s="27" t="s">
        <v>166</v>
      </c>
      <c r="B136" s="27"/>
      <c r="C136" s="27"/>
      <c r="D136" s="31"/>
      <c r="E136" s="29"/>
      <c r="F136" s="30">
        <f>+F134+F135</f>
        <v>185.8</v>
      </c>
    </row>
    <row r="137" spans="1:6" ht="30" x14ac:dyDescent="0.25">
      <c r="A137" s="5" t="s">
        <v>114</v>
      </c>
      <c r="B137" s="6" t="s">
        <v>115</v>
      </c>
      <c r="C137" s="7" t="s">
        <v>12</v>
      </c>
      <c r="D137" s="6">
        <v>32219</v>
      </c>
      <c r="E137" s="8" t="s">
        <v>116</v>
      </c>
      <c r="F137" s="9">
        <v>655.34</v>
      </c>
    </row>
    <row r="138" spans="1:6" x14ac:dyDescent="0.25">
      <c r="A138" s="27" t="s">
        <v>166</v>
      </c>
      <c r="B138" s="31"/>
      <c r="C138" s="27"/>
      <c r="D138" s="31"/>
      <c r="E138" s="29"/>
      <c r="F138" s="30">
        <f>+F137</f>
        <v>655.34</v>
      </c>
    </row>
    <row r="139" spans="1:6" ht="30" x14ac:dyDescent="0.25">
      <c r="A139" s="5" t="s">
        <v>117</v>
      </c>
      <c r="B139" s="6" t="s">
        <v>118</v>
      </c>
      <c r="C139" s="7" t="s">
        <v>119</v>
      </c>
      <c r="D139" s="6">
        <v>32352</v>
      </c>
      <c r="E139" s="8" t="s">
        <v>91</v>
      </c>
      <c r="F139" s="9">
        <v>365.15</v>
      </c>
    </row>
    <row r="140" spans="1:6" x14ac:dyDescent="0.25">
      <c r="A140" s="27" t="s">
        <v>166</v>
      </c>
      <c r="B140" s="31"/>
      <c r="C140" s="27"/>
      <c r="D140" s="31"/>
      <c r="E140" s="29"/>
      <c r="F140" s="30">
        <f>+F139</f>
        <v>365.15</v>
      </c>
    </row>
    <row r="141" spans="1:6" ht="30" x14ac:dyDescent="0.25">
      <c r="A141" s="5" t="s">
        <v>47</v>
      </c>
      <c r="B141" s="6" t="s">
        <v>48</v>
      </c>
      <c r="C141" s="7" t="s">
        <v>12</v>
      </c>
      <c r="D141" s="6">
        <v>32391</v>
      </c>
      <c r="E141" s="8" t="s">
        <v>49</v>
      </c>
      <c r="F141" s="9">
        <v>3120</v>
      </c>
    </row>
    <row r="142" spans="1:6" ht="30" x14ac:dyDescent="0.25">
      <c r="A142" s="5" t="s">
        <v>47</v>
      </c>
      <c r="B142" s="6" t="s">
        <v>48</v>
      </c>
      <c r="C142" s="7" t="s">
        <v>12</v>
      </c>
      <c r="D142" s="6">
        <v>32391</v>
      </c>
      <c r="E142" s="8" t="s">
        <v>49</v>
      </c>
      <c r="F142" s="9">
        <v>29.85</v>
      </c>
    </row>
    <row r="143" spans="1:6" x14ac:dyDescent="0.25">
      <c r="A143" s="27" t="s">
        <v>166</v>
      </c>
      <c r="B143" s="31"/>
      <c r="C143" s="27"/>
      <c r="D143" s="31"/>
      <c r="E143" s="29"/>
      <c r="F143" s="30">
        <f>+F141+F142</f>
        <v>3149.85</v>
      </c>
    </row>
    <row r="144" spans="1:6" x14ac:dyDescent="0.25">
      <c r="A144" s="5" t="s">
        <v>44</v>
      </c>
      <c r="B144" s="6" t="s">
        <v>45</v>
      </c>
      <c r="C144" s="7" t="s">
        <v>12</v>
      </c>
      <c r="D144" s="6">
        <v>32389</v>
      </c>
      <c r="E144" s="8" t="s">
        <v>46</v>
      </c>
      <c r="F144" s="9">
        <v>212.5</v>
      </c>
    </row>
    <row r="145" spans="1:6" x14ac:dyDescent="0.25">
      <c r="A145" s="27" t="s">
        <v>166</v>
      </c>
      <c r="B145" s="12"/>
      <c r="C145" s="11"/>
      <c r="D145" s="12"/>
      <c r="E145" s="14"/>
      <c r="F145" s="32">
        <f>+F144</f>
        <v>212.5</v>
      </c>
    </row>
    <row r="146" spans="1:6" x14ac:dyDescent="0.25">
      <c r="A146" s="5" t="s">
        <v>125</v>
      </c>
      <c r="B146" s="6" t="s">
        <v>126</v>
      </c>
      <c r="C146" s="7" t="s">
        <v>12</v>
      </c>
      <c r="D146" s="6">
        <v>42411</v>
      </c>
      <c r="E146" s="8" t="s">
        <v>110</v>
      </c>
      <c r="F146" s="9">
        <v>14</v>
      </c>
    </row>
    <row r="147" spans="1:6" x14ac:dyDescent="0.25">
      <c r="A147" s="27" t="s">
        <v>166</v>
      </c>
      <c r="B147" s="12"/>
      <c r="C147" s="11"/>
      <c r="D147" s="16"/>
      <c r="E147" s="14"/>
      <c r="F147" s="30">
        <f>+F146</f>
        <v>14</v>
      </c>
    </row>
    <row r="148" spans="1:6" ht="30" x14ac:dyDescent="0.25">
      <c r="A148" s="11" t="s">
        <v>111</v>
      </c>
      <c r="B148" s="12" t="s">
        <v>112</v>
      </c>
      <c r="C148" s="11" t="s">
        <v>62</v>
      </c>
      <c r="D148" s="12">
        <v>32379</v>
      </c>
      <c r="E148" s="8" t="s">
        <v>57</v>
      </c>
      <c r="F148" s="15">
        <v>1100</v>
      </c>
    </row>
    <row r="149" spans="1:6" ht="30" x14ac:dyDescent="0.25">
      <c r="A149" s="11" t="s">
        <v>111</v>
      </c>
      <c r="B149" s="12" t="s">
        <v>112</v>
      </c>
      <c r="C149" s="11" t="s">
        <v>62</v>
      </c>
      <c r="D149" s="12">
        <v>32379</v>
      </c>
      <c r="E149" s="14" t="s">
        <v>57</v>
      </c>
      <c r="F149" s="15">
        <v>1100</v>
      </c>
    </row>
    <row r="150" spans="1:6" x14ac:dyDescent="0.25">
      <c r="A150" s="27" t="s">
        <v>166</v>
      </c>
      <c r="B150" s="31"/>
      <c r="C150" s="27"/>
      <c r="D150" s="31"/>
      <c r="E150" s="29"/>
      <c r="F150" s="30">
        <f>+F148+F149</f>
        <v>2200</v>
      </c>
    </row>
    <row r="151" spans="1:6" x14ac:dyDescent="0.25">
      <c r="A151" s="5" t="s">
        <v>26</v>
      </c>
      <c r="B151" s="6" t="s">
        <v>27</v>
      </c>
      <c r="C151" s="7" t="s">
        <v>12</v>
      </c>
      <c r="D151" s="6">
        <v>32399</v>
      </c>
      <c r="E151" s="8" t="s">
        <v>28</v>
      </c>
      <c r="F151" s="9">
        <v>300</v>
      </c>
    </row>
    <row r="152" spans="1:6" x14ac:dyDescent="0.25">
      <c r="A152" s="27" t="s">
        <v>166</v>
      </c>
      <c r="B152" s="31"/>
      <c r="C152" s="27"/>
      <c r="D152" s="31"/>
      <c r="E152" s="29"/>
      <c r="F152" s="30">
        <f>+F151</f>
        <v>300</v>
      </c>
    </row>
    <row r="153" spans="1:6" x14ac:dyDescent="0.25">
      <c r="A153" s="11" t="s">
        <v>133</v>
      </c>
      <c r="B153" s="6" t="s">
        <v>134</v>
      </c>
      <c r="C153" s="11"/>
      <c r="D153" s="16">
        <v>32999</v>
      </c>
      <c r="E153" s="14" t="s">
        <v>28</v>
      </c>
      <c r="F153" s="15">
        <v>6.5</v>
      </c>
    </row>
    <row r="154" spans="1:6" x14ac:dyDescent="0.25">
      <c r="A154" s="27" t="s">
        <v>166</v>
      </c>
      <c r="B154" s="12"/>
      <c r="C154" s="11"/>
      <c r="D154" s="12"/>
      <c r="E154" s="14"/>
      <c r="F154" s="30">
        <f>+F153</f>
        <v>6.5</v>
      </c>
    </row>
    <row r="155" spans="1:6" x14ac:dyDescent="0.25">
      <c r="A155" s="5" t="s">
        <v>66</v>
      </c>
      <c r="B155" s="6" t="s">
        <v>67</v>
      </c>
      <c r="C155" s="7" t="s">
        <v>12</v>
      </c>
      <c r="D155" s="6">
        <v>32341</v>
      </c>
      <c r="E155" s="8" t="s">
        <v>22</v>
      </c>
      <c r="F155" s="9">
        <v>101.89</v>
      </c>
    </row>
    <row r="156" spans="1:6" x14ac:dyDescent="0.25">
      <c r="A156" s="5" t="s">
        <v>66</v>
      </c>
      <c r="B156" s="6" t="s">
        <v>67</v>
      </c>
      <c r="C156" s="7" t="s">
        <v>12</v>
      </c>
      <c r="D156" s="6">
        <v>32341</v>
      </c>
      <c r="E156" s="8" t="s">
        <v>22</v>
      </c>
      <c r="F156" s="9">
        <v>48.83</v>
      </c>
    </row>
    <row r="157" spans="1:6" x14ac:dyDescent="0.25">
      <c r="A157" s="27" t="s">
        <v>166</v>
      </c>
      <c r="B157" s="31"/>
      <c r="C157" s="27"/>
      <c r="D157" s="31"/>
      <c r="E157" s="29"/>
      <c r="F157" s="30">
        <f>+F155+F156</f>
        <v>150.72</v>
      </c>
    </row>
    <row r="158" spans="1:6" x14ac:dyDescent="0.25">
      <c r="A158" s="5" t="s">
        <v>29</v>
      </c>
      <c r="B158" s="6" t="s">
        <v>30</v>
      </c>
      <c r="C158" s="7" t="s">
        <v>12</v>
      </c>
      <c r="D158" s="6">
        <v>34349</v>
      </c>
      <c r="E158" s="8" t="s">
        <v>31</v>
      </c>
      <c r="F158" s="9">
        <v>200</v>
      </c>
    </row>
    <row r="159" spans="1:6" x14ac:dyDescent="0.25">
      <c r="A159" s="27" t="s">
        <v>166</v>
      </c>
      <c r="B159" s="31"/>
      <c r="C159" s="27"/>
      <c r="D159" s="31"/>
      <c r="E159" s="29"/>
      <c r="F159" s="30">
        <f>+F158</f>
        <v>200</v>
      </c>
    </row>
    <row r="160" spans="1:6" x14ac:dyDescent="0.25">
      <c r="A160" s="11" t="s">
        <v>131</v>
      </c>
      <c r="B160" s="6" t="s">
        <v>132</v>
      </c>
      <c r="C160" s="11"/>
      <c r="D160" s="16">
        <v>32999</v>
      </c>
      <c r="E160" s="14" t="s">
        <v>28</v>
      </c>
      <c r="F160" s="15">
        <v>2.52</v>
      </c>
    </row>
    <row r="161" spans="1:6" x14ac:dyDescent="0.25">
      <c r="A161" s="27" t="s">
        <v>166</v>
      </c>
      <c r="B161" s="31"/>
      <c r="C161" s="27"/>
      <c r="D161" s="31"/>
      <c r="E161" s="29"/>
      <c r="F161" s="30">
        <f>+F160</f>
        <v>2.52</v>
      </c>
    </row>
    <row r="162" spans="1:6" x14ac:dyDescent="0.25">
      <c r="A162" s="5" t="s">
        <v>92</v>
      </c>
      <c r="B162" s="6" t="s">
        <v>93</v>
      </c>
      <c r="C162" s="7" t="s">
        <v>12</v>
      </c>
      <c r="D162" s="6">
        <v>32121</v>
      </c>
      <c r="E162" s="8" t="s">
        <v>94</v>
      </c>
      <c r="F162" s="9">
        <v>38.49</v>
      </c>
    </row>
    <row r="163" spans="1:6" x14ac:dyDescent="0.25">
      <c r="A163" s="5" t="s">
        <v>92</v>
      </c>
      <c r="B163" s="6" t="s">
        <v>93</v>
      </c>
      <c r="C163" s="7" t="s">
        <v>12</v>
      </c>
      <c r="D163" s="6">
        <v>32121</v>
      </c>
      <c r="E163" s="8" t="s">
        <v>94</v>
      </c>
      <c r="F163" s="9">
        <v>943.97</v>
      </c>
    </row>
    <row r="164" spans="1:6" x14ac:dyDescent="0.25">
      <c r="A164" s="27" t="s">
        <v>166</v>
      </c>
      <c r="B164" s="31"/>
      <c r="C164" s="27"/>
      <c r="D164" s="31"/>
      <c r="E164" s="29"/>
      <c r="F164" s="30">
        <f>+F163+F162</f>
        <v>982.46</v>
      </c>
    </row>
    <row r="165" spans="1:6" ht="30" x14ac:dyDescent="0.25">
      <c r="A165" s="5" t="s">
        <v>10</v>
      </c>
      <c r="B165" s="6" t="s">
        <v>11</v>
      </c>
      <c r="C165" s="7" t="s">
        <v>12</v>
      </c>
      <c r="D165" s="6">
        <v>32373</v>
      </c>
      <c r="E165" s="8" t="s">
        <v>13</v>
      </c>
      <c r="F165" s="9">
        <v>663.61</v>
      </c>
    </row>
    <row r="166" spans="1:6" x14ac:dyDescent="0.25">
      <c r="A166" s="27" t="s">
        <v>166</v>
      </c>
      <c r="B166" s="31"/>
      <c r="C166" s="27"/>
      <c r="D166" s="31"/>
      <c r="E166" s="29"/>
      <c r="F166" s="30">
        <f>+F165</f>
        <v>663.61</v>
      </c>
    </row>
    <row r="167" spans="1:6" ht="30" x14ac:dyDescent="0.25">
      <c r="A167" s="11" t="s">
        <v>167</v>
      </c>
      <c r="B167" s="6" t="s">
        <v>168</v>
      </c>
      <c r="C167" s="11" t="s">
        <v>12</v>
      </c>
      <c r="D167" s="12">
        <v>32995</v>
      </c>
      <c r="E167" s="14" t="s">
        <v>130</v>
      </c>
      <c r="F167" s="15">
        <v>420</v>
      </c>
    </row>
    <row r="168" spans="1:6" x14ac:dyDescent="0.25">
      <c r="A168" s="27" t="s">
        <v>166</v>
      </c>
      <c r="B168" s="31"/>
      <c r="C168" s="27"/>
      <c r="D168" s="31"/>
      <c r="E168" s="29"/>
      <c r="F168" s="30">
        <f>+F167</f>
        <v>420</v>
      </c>
    </row>
    <row r="169" spans="1:6" x14ac:dyDescent="0.25">
      <c r="A169" s="5" t="s">
        <v>136</v>
      </c>
      <c r="B169" s="6"/>
      <c r="C169" s="7"/>
      <c r="D169" s="6">
        <v>31111</v>
      </c>
      <c r="E169" s="8" t="s">
        <v>137</v>
      </c>
      <c r="F169" s="9">
        <v>68.239999999999995</v>
      </c>
    </row>
    <row r="170" spans="1:6" ht="30" x14ac:dyDescent="0.25">
      <c r="A170" s="5" t="s">
        <v>136</v>
      </c>
      <c r="B170" s="6"/>
      <c r="C170" s="7"/>
      <c r="D170" s="6">
        <v>31321</v>
      </c>
      <c r="E170" s="8" t="s">
        <v>138</v>
      </c>
      <c r="F170" s="9">
        <v>2.5</v>
      </c>
    </row>
    <row r="171" spans="1:6" x14ac:dyDescent="0.25">
      <c r="A171" s="27" t="s">
        <v>166</v>
      </c>
      <c r="B171" s="31"/>
      <c r="C171" s="27"/>
      <c r="D171" s="31"/>
      <c r="E171" s="29"/>
      <c r="F171" s="30">
        <f>+F170+F169</f>
        <v>70.739999999999995</v>
      </c>
    </row>
    <row r="172" spans="1:6" x14ac:dyDescent="0.25">
      <c r="A172" s="5" t="s">
        <v>72</v>
      </c>
      <c r="B172" s="6"/>
      <c r="C172" s="7" t="s">
        <v>12</v>
      </c>
      <c r="D172" s="6">
        <v>32372</v>
      </c>
      <c r="E172" s="8" t="s">
        <v>73</v>
      </c>
      <c r="F172" s="9">
        <v>207.51</v>
      </c>
    </row>
    <row r="173" spans="1:6" x14ac:dyDescent="0.25">
      <c r="A173" s="27" t="s">
        <v>166</v>
      </c>
      <c r="B173" s="31"/>
      <c r="C173" s="27"/>
      <c r="D173" s="31"/>
      <c r="E173" s="29"/>
      <c r="F173" s="30">
        <f>+F172</f>
        <v>207.51</v>
      </c>
    </row>
    <row r="174" spans="1:6" ht="30" x14ac:dyDescent="0.25">
      <c r="A174" s="5" t="s">
        <v>74</v>
      </c>
      <c r="B174" s="6"/>
      <c r="C174" s="7" t="s">
        <v>12</v>
      </c>
      <c r="D174" s="6">
        <v>34349</v>
      </c>
      <c r="E174" s="8" t="s">
        <v>75</v>
      </c>
      <c r="F174" s="9">
        <v>1212.03</v>
      </c>
    </row>
    <row r="175" spans="1:6" x14ac:dyDescent="0.25">
      <c r="A175" s="27" t="s">
        <v>166</v>
      </c>
      <c r="B175" s="31"/>
      <c r="C175" s="27"/>
      <c r="D175" s="31"/>
      <c r="E175" s="29"/>
      <c r="F175" s="30">
        <f>+F174</f>
        <v>1212.03</v>
      </c>
    </row>
    <row r="176" spans="1:6" x14ac:dyDescent="0.25">
      <c r="A176" s="5" t="s">
        <v>82</v>
      </c>
      <c r="B176" s="6"/>
      <c r="C176" s="7" t="s">
        <v>12</v>
      </c>
      <c r="D176" s="6">
        <v>32372</v>
      </c>
      <c r="E176" s="8" t="s">
        <v>73</v>
      </c>
      <c r="F176" s="9">
        <v>687.89</v>
      </c>
    </row>
    <row r="177" spans="1:6" x14ac:dyDescent="0.25">
      <c r="A177" s="27" t="s">
        <v>166</v>
      </c>
      <c r="B177" s="31"/>
      <c r="C177" s="27"/>
      <c r="D177" s="31"/>
      <c r="E177" s="29"/>
      <c r="F177" s="30">
        <f>+F176</f>
        <v>687.89</v>
      </c>
    </row>
    <row r="178" spans="1:6" x14ac:dyDescent="0.25">
      <c r="A178" s="5" t="s">
        <v>139</v>
      </c>
      <c r="B178" s="6"/>
      <c r="C178" s="7"/>
      <c r="D178" s="6">
        <v>32314</v>
      </c>
      <c r="E178" s="8" t="s">
        <v>140</v>
      </c>
      <c r="F178" s="17">
        <v>20.9</v>
      </c>
    </row>
    <row r="179" spans="1:6" x14ac:dyDescent="0.25">
      <c r="A179" s="11" t="s">
        <v>139</v>
      </c>
      <c r="B179" s="12"/>
      <c r="C179" s="11"/>
      <c r="D179" s="12">
        <v>32221</v>
      </c>
      <c r="E179" s="14" t="s">
        <v>149</v>
      </c>
      <c r="F179" s="15">
        <v>82.47</v>
      </c>
    </row>
    <row r="180" spans="1:6" x14ac:dyDescent="0.25">
      <c r="A180" s="27" t="s">
        <v>166</v>
      </c>
      <c r="B180" s="31"/>
      <c r="C180" s="27"/>
      <c r="D180" s="31"/>
      <c r="E180" s="29"/>
      <c r="F180" s="30">
        <f>+F179+F178</f>
        <v>103.37</v>
      </c>
    </row>
    <row r="181" spans="1:6" x14ac:dyDescent="0.25">
      <c r="A181" s="11" t="s">
        <v>141</v>
      </c>
      <c r="B181" s="12"/>
      <c r="C181" s="11"/>
      <c r="D181" s="12">
        <v>32111</v>
      </c>
      <c r="E181" s="14" t="s">
        <v>142</v>
      </c>
      <c r="F181" s="15">
        <v>30</v>
      </c>
    </row>
    <row r="182" spans="1:6" ht="30" x14ac:dyDescent="0.25">
      <c r="A182" s="11" t="s">
        <v>141</v>
      </c>
      <c r="B182" s="12"/>
      <c r="C182" s="11"/>
      <c r="D182" s="12">
        <v>32115</v>
      </c>
      <c r="E182" s="14" t="s">
        <v>143</v>
      </c>
      <c r="F182" s="15">
        <v>191.2</v>
      </c>
    </row>
    <row r="183" spans="1:6" x14ac:dyDescent="0.25">
      <c r="A183" s="27" t="s">
        <v>166</v>
      </c>
      <c r="B183" s="31"/>
      <c r="C183" s="27"/>
      <c r="D183" s="31"/>
      <c r="E183" s="29"/>
      <c r="F183" s="30">
        <f>+F182+F181</f>
        <v>221.2</v>
      </c>
    </row>
    <row r="184" spans="1:6" x14ac:dyDescent="0.25">
      <c r="A184" s="11" t="s">
        <v>144</v>
      </c>
      <c r="B184" s="12"/>
      <c r="C184" s="11"/>
      <c r="D184" s="12">
        <v>32111</v>
      </c>
      <c r="E184" s="14" t="s">
        <v>142</v>
      </c>
      <c r="F184" s="15">
        <v>30</v>
      </c>
    </row>
    <row r="185" spans="1:6" x14ac:dyDescent="0.25">
      <c r="A185" s="27" t="s">
        <v>166</v>
      </c>
      <c r="B185" s="31"/>
      <c r="C185" s="27"/>
      <c r="D185" s="31"/>
      <c r="E185" s="29"/>
      <c r="F185" s="30">
        <f>+F184</f>
        <v>30</v>
      </c>
    </row>
    <row r="186" spans="1:6" x14ac:dyDescent="0.25">
      <c r="A186" s="11" t="s">
        <v>145</v>
      </c>
      <c r="B186" s="12"/>
      <c r="C186" s="11"/>
      <c r="D186" s="12">
        <v>32111</v>
      </c>
      <c r="E186" s="14" t="s">
        <v>142</v>
      </c>
      <c r="F186" s="15">
        <v>30</v>
      </c>
    </row>
    <row r="187" spans="1:6" x14ac:dyDescent="0.25">
      <c r="A187" s="27" t="s">
        <v>166</v>
      </c>
      <c r="B187" s="31"/>
      <c r="C187" s="27"/>
      <c r="D187" s="31"/>
      <c r="E187" s="29"/>
      <c r="F187" s="30">
        <v>30</v>
      </c>
    </row>
    <row r="188" spans="1:6" x14ac:dyDescent="0.25">
      <c r="A188" s="11" t="s">
        <v>146</v>
      </c>
      <c r="B188" s="11"/>
      <c r="C188" s="11"/>
      <c r="D188" s="12">
        <v>32399</v>
      </c>
      <c r="E188" s="14" t="s">
        <v>28</v>
      </c>
      <c r="F188" s="15">
        <v>35</v>
      </c>
    </row>
    <row r="189" spans="1:6" ht="30" x14ac:dyDescent="0.25">
      <c r="A189" s="11" t="s">
        <v>146</v>
      </c>
      <c r="B189" s="12"/>
      <c r="C189" s="11"/>
      <c r="D189" s="12">
        <v>32115</v>
      </c>
      <c r="E189" s="14" t="s">
        <v>143</v>
      </c>
      <c r="F189" s="15">
        <v>129.46</v>
      </c>
    </row>
    <row r="190" spans="1:6" x14ac:dyDescent="0.25">
      <c r="A190" s="27" t="s">
        <v>166</v>
      </c>
      <c r="B190" s="31"/>
      <c r="C190" s="27"/>
      <c r="D190" s="31"/>
      <c r="E190" s="29"/>
      <c r="F190" s="30">
        <f>+F189+F188</f>
        <v>164.46</v>
      </c>
    </row>
    <row r="191" spans="1:6" ht="30" x14ac:dyDescent="0.25">
      <c r="A191" s="11" t="s">
        <v>147</v>
      </c>
      <c r="B191" s="11"/>
      <c r="C191" s="11"/>
      <c r="D191" s="12">
        <v>32411</v>
      </c>
      <c r="E191" s="14" t="s">
        <v>113</v>
      </c>
      <c r="F191" s="15">
        <v>240</v>
      </c>
    </row>
    <row r="192" spans="1:6" x14ac:dyDescent="0.25">
      <c r="A192" s="27" t="s">
        <v>166</v>
      </c>
      <c r="B192" s="31"/>
      <c r="C192" s="27"/>
      <c r="D192" s="31"/>
      <c r="E192" s="29"/>
      <c r="F192" s="30">
        <f>+F191</f>
        <v>240</v>
      </c>
    </row>
    <row r="193" spans="1:6" x14ac:dyDescent="0.25">
      <c r="A193" s="11" t="s">
        <v>148</v>
      </c>
      <c r="B193" s="12"/>
      <c r="C193" s="11"/>
      <c r="D193" s="12">
        <v>32221</v>
      </c>
      <c r="E193" s="14" t="s">
        <v>149</v>
      </c>
      <c r="F193" s="15">
        <v>435.71</v>
      </c>
    </row>
    <row r="194" spans="1:6" x14ac:dyDescent="0.25">
      <c r="A194" s="11" t="s">
        <v>148</v>
      </c>
      <c r="B194" s="12"/>
      <c r="C194" s="11"/>
      <c r="D194" s="12">
        <v>32221</v>
      </c>
      <c r="E194" s="14" t="s">
        <v>149</v>
      </c>
      <c r="F194" s="15">
        <v>129.53</v>
      </c>
    </row>
    <row r="195" spans="1:6" x14ac:dyDescent="0.25">
      <c r="A195" s="27" t="s">
        <v>166</v>
      </c>
      <c r="B195" s="31"/>
      <c r="C195" s="27"/>
      <c r="D195" s="31"/>
      <c r="E195" s="29"/>
      <c r="F195" s="30">
        <f>+F193+F194</f>
        <v>565.24</v>
      </c>
    </row>
    <row r="196" spans="1:6" ht="30" x14ac:dyDescent="0.25">
      <c r="A196" s="11" t="s">
        <v>150</v>
      </c>
      <c r="B196" s="12"/>
      <c r="C196" s="11"/>
      <c r="D196" s="12">
        <v>32411</v>
      </c>
      <c r="E196" s="14" t="s">
        <v>113</v>
      </c>
      <c r="F196" s="15">
        <v>270</v>
      </c>
    </row>
    <row r="197" spans="1:6" x14ac:dyDescent="0.25">
      <c r="A197" s="27" t="s">
        <v>166</v>
      </c>
      <c r="B197" s="31"/>
      <c r="C197" s="27"/>
      <c r="D197" s="31"/>
      <c r="E197" s="29"/>
      <c r="F197" s="30">
        <f>+F196</f>
        <v>270</v>
      </c>
    </row>
    <row r="198" spans="1:6" x14ac:dyDescent="0.25">
      <c r="A198" s="11" t="s">
        <v>169</v>
      </c>
      <c r="B198" s="12"/>
      <c r="C198" s="11"/>
      <c r="D198" s="12">
        <v>32221</v>
      </c>
      <c r="E198" s="14" t="s">
        <v>149</v>
      </c>
      <c r="F198" s="15">
        <v>98.53</v>
      </c>
    </row>
    <row r="199" spans="1:6" x14ac:dyDescent="0.25">
      <c r="A199" s="27" t="s">
        <v>166</v>
      </c>
      <c r="B199" s="31"/>
      <c r="C199" s="27"/>
      <c r="D199" s="31"/>
      <c r="E199" s="29"/>
      <c r="F199" s="30">
        <f>+F198</f>
        <v>98.53</v>
      </c>
    </row>
    <row r="200" spans="1:6" ht="30" x14ac:dyDescent="0.25">
      <c r="A200" s="11" t="s">
        <v>157</v>
      </c>
      <c r="B200" s="12"/>
      <c r="C200" s="11"/>
      <c r="D200" s="12">
        <v>32391</v>
      </c>
      <c r="E200" s="8" t="s">
        <v>49</v>
      </c>
      <c r="F200" s="15">
        <v>3.19</v>
      </c>
    </row>
    <row r="201" spans="1:6" x14ac:dyDescent="0.25">
      <c r="A201" s="11" t="s">
        <v>157</v>
      </c>
      <c r="B201" s="12"/>
      <c r="C201" s="11"/>
      <c r="D201" s="12">
        <v>32221</v>
      </c>
      <c r="E201" s="14" t="s">
        <v>149</v>
      </c>
      <c r="F201" s="15">
        <v>106.38</v>
      </c>
    </row>
    <row r="202" spans="1:6" x14ac:dyDescent="0.25">
      <c r="A202" s="27" t="s">
        <v>166</v>
      </c>
      <c r="B202" s="31"/>
      <c r="C202" s="27"/>
      <c r="D202" s="31"/>
      <c r="E202" s="29"/>
      <c r="F202" s="30">
        <f>+F201+F200</f>
        <v>109.57</v>
      </c>
    </row>
    <row r="203" spans="1:6" x14ac:dyDescent="0.25">
      <c r="A203" s="11" t="s">
        <v>158</v>
      </c>
      <c r="B203" s="12"/>
      <c r="C203" s="11"/>
      <c r="D203" s="12">
        <v>32314</v>
      </c>
      <c r="E203" s="14" t="s">
        <v>140</v>
      </c>
      <c r="F203" s="15">
        <v>10.3</v>
      </c>
    </row>
    <row r="204" spans="1:6" x14ac:dyDescent="0.25">
      <c r="A204" s="11" t="s">
        <v>158</v>
      </c>
      <c r="B204" s="12"/>
      <c r="C204" s="11"/>
      <c r="D204" s="12">
        <v>32221</v>
      </c>
      <c r="E204" s="14" t="s">
        <v>149</v>
      </c>
      <c r="F204" s="15">
        <v>128.69999999999999</v>
      </c>
    </row>
    <row r="205" spans="1:6" x14ac:dyDescent="0.25">
      <c r="A205" s="27" t="s">
        <v>166</v>
      </c>
      <c r="B205" s="31"/>
      <c r="C205" s="27"/>
      <c r="D205" s="31"/>
      <c r="E205" s="29"/>
      <c r="F205" s="30">
        <f>+F204+F203</f>
        <v>139</v>
      </c>
    </row>
    <row r="206" spans="1:6" ht="30" x14ac:dyDescent="0.25">
      <c r="A206" s="11" t="s">
        <v>156</v>
      </c>
      <c r="B206" s="12"/>
      <c r="C206" s="11"/>
      <c r="D206" s="16">
        <v>32219</v>
      </c>
      <c r="E206" s="14" t="s">
        <v>116</v>
      </c>
      <c r="F206" s="15">
        <v>13.99</v>
      </c>
    </row>
    <row r="207" spans="1:6" x14ac:dyDescent="0.25">
      <c r="A207" s="27" t="s">
        <v>166</v>
      </c>
      <c r="B207" s="31"/>
      <c r="C207" s="27"/>
      <c r="D207" s="31"/>
      <c r="E207" s="29"/>
      <c r="F207" s="30">
        <f>+F206</f>
        <v>13.99</v>
      </c>
    </row>
    <row r="208" spans="1:6" x14ac:dyDescent="0.25">
      <c r="A208" s="11" t="s">
        <v>159</v>
      </c>
      <c r="B208" s="12"/>
      <c r="C208" s="11"/>
      <c r="D208" s="12">
        <v>32314</v>
      </c>
      <c r="E208" s="14" t="s">
        <v>140</v>
      </c>
      <c r="F208" s="15">
        <v>98.7</v>
      </c>
    </row>
    <row r="209" spans="1:6" x14ac:dyDescent="0.25">
      <c r="A209" s="27" t="s">
        <v>166</v>
      </c>
      <c r="B209" s="31"/>
      <c r="C209" s="27"/>
      <c r="D209" s="31"/>
      <c r="E209" s="29"/>
      <c r="F209" s="30">
        <f>+F208</f>
        <v>98.7</v>
      </c>
    </row>
    <row r="210" spans="1:6" x14ac:dyDescent="0.25">
      <c r="A210" s="11" t="s">
        <v>161</v>
      </c>
      <c r="B210" s="12"/>
      <c r="C210" s="11"/>
      <c r="D210" s="12">
        <v>32211</v>
      </c>
      <c r="E210" s="14" t="s">
        <v>78</v>
      </c>
      <c r="F210" s="15">
        <v>38.92</v>
      </c>
    </row>
    <row r="211" spans="1:6" x14ac:dyDescent="0.25">
      <c r="A211" s="11" t="s">
        <v>161</v>
      </c>
      <c r="B211" s="12"/>
      <c r="C211" s="11"/>
      <c r="D211" s="12">
        <v>32211</v>
      </c>
      <c r="E211" s="14" t="s">
        <v>78</v>
      </c>
      <c r="F211" s="15">
        <v>4.8499999999999996</v>
      </c>
    </row>
    <row r="212" spans="1:6" x14ac:dyDescent="0.25">
      <c r="A212" s="27" t="s">
        <v>166</v>
      </c>
      <c r="B212" s="12"/>
      <c r="C212" s="11"/>
      <c r="D212" s="12"/>
      <c r="E212" s="14"/>
      <c r="F212" s="30">
        <f>+F210+F211</f>
        <v>43.77</v>
      </c>
    </row>
    <row r="213" spans="1:6" x14ac:dyDescent="0.25">
      <c r="A213" s="11" t="s">
        <v>160</v>
      </c>
      <c r="B213" s="12"/>
      <c r="C213" s="11"/>
      <c r="D213" s="12">
        <v>32221</v>
      </c>
      <c r="E213" s="14" t="s">
        <v>149</v>
      </c>
      <c r="F213" s="15">
        <v>47.1</v>
      </c>
    </row>
    <row r="214" spans="1:6" x14ac:dyDescent="0.25">
      <c r="A214" s="27" t="s">
        <v>166</v>
      </c>
      <c r="B214" s="31"/>
      <c r="C214" s="27"/>
      <c r="D214" s="31"/>
      <c r="E214" s="29"/>
      <c r="F214" s="30">
        <f>+F213</f>
        <v>47.1</v>
      </c>
    </row>
    <row r="215" spans="1:6" ht="30" x14ac:dyDescent="0.25">
      <c r="A215" s="11" t="s">
        <v>162</v>
      </c>
      <c r="B215" s="12"/>
      <c r="C215" s="11"/>
      <c r="D215" s="12">
        <v>32411</v>
      </c>
      <c r="E215" s="14" t="s">
        <v>113</v>
      </c>
      <c r="F215" s="15">
        <v>67.180000000000007</v>
      </c>
    </row>
    <row r="216" spans="1:6" x14ac:dyDescent="0.25">
      <c r="A216" s="27" t="s">
        <v>166</v>
      </c>
      <c r="B216" s="31"/>
      <c r="C216" s="27"/>
      <c r="D216" s="31"/>
      <c r="E216" s="29"/>
      <c r="F216" s="30">
        <f>+F215</f>
        <v>67.180000000000007</v>
      </c>
    </row>
    <row r="217" spans="1:6" x14ac:dyDescent="0.25">
      <c r="A217" s="11" t="s">
        <v>164</v>
      </c>
      <c r="B217" s="12"/>
      <c r="C217" s="11"/>
      <c r="D217" s="12">
        <v>32221</v>
      </c>
      <c r="E217" s="14" t="s">
        <v>149</v>
      </c>
      <c r="F217" s="15">
        <v>10.45</v>
      </c>
    </row>
    <row r="218" spans="1:6" x14ac:dyDescent="0.25">
      <c r="A218" s="11" t="s">
        <v>164</v>
      </c>
      <c r="B218" s="12"/>
      <c r="C218" s="11"/>
      <c r="D218" s="12">
        <v>32221</v>
      </c>
      <c r="E218" s="14" t="s">
        <v>149</v>
      </c>
      <c r="F218" s="15">
        <v>78.069999999999993</v>
      </c>
    </row>
    <row r="219" spans="1:6" x14ac:dyDescent="0.25">
      <c r="A219" s="27" t="s">
        <v>166</v>
      </c>
      <c r="B219" s="31"/>
      <c r="C219" s="27"/>
      <c r="D219" s="31"/>
      <c r="E219" s="29"/>
      <c r="F219" s="30">
        <f>+F218+F217</f>
        <v>88.52</v>
      </c>
    </row>
    <row r="220" spans="1:6" ht="30" x14ac:dyDescent="0.25">
      <c r="A220" s="11" t="s">
        <v>170</v>
      </c>
      <c r="B220" s="12"/>
      <c r="C220" s="11"/>
      <c r="D220" s="12">
        <v>32411</v>
      </c>
      <c r="E220" s="14" t="s">
        <v>113</v>
      </c>
      <c r="F220" s="15">
        <v>172.82</v>
      </c>
    </row>
    <row r="221" spans="1:6" x14ac:dyDescent="0.25">
      <c r="A221" s="33" t="s">
        <v>166</v>
      </c>
      <c r="B221" s="26"/>
      <c r="C221" s="33"/>
      <c r="D221" s="26"/>
      <c r="E221" s="34"/>
      <c r="F221" s="30">
        <v>172.82</v>
      </c>
    </row>
    <row r="222" spans="1:6" x14ac:dyDescent="0.25">
      <c r="A222" s="11" t="s">
        <v>155</v>
      </c>
      <c r="B222" s="12"/>
      <c r="C222" s="11"/>
      <c r="D222" s="12">
        <v>32221</v>
      </c>
      <c r="E222" s="14" t="s">
        <v>149</v>
      </c>
      <c r="F222" s="15">
        <v>43</v>
      </c>
    </row>
    <row r="223" spans="1:6" x14ac:dyDescent="0.25">
      <c r="A223" s="11" t="s">
        <v>155</v>
      </c>
      <c r="B223" s="12"/>
      <c r="C223" s="11"/>
      <c r="D223" s="12">
        <v>32221</v>
      </c>
      <c r="E223" s="14" t="s">
        <v>149</v>
      </c>
      <c r="F223" s="15">
        <v>61.89</v>
      </c>
    </row>
    <row r="224" spans="1:6" x14ac:dyDescent="0.25">
      <c r="A224" s="33" t="s">
        <v>166</v>
      </c>
      <c r="B224" s="31"/>
      <c r="C224" s="27"/>
      <c r="D224" s="31"/>
      <c r="E224" s="29"/>
      <c r="F224" s="30">
        <f>+F222+F223</f>
        <v>104.89</v>
      </c>
    </row>
    <row r="225" spans="1:6" ht="45" x14ac:dyDescent="0.25">
      <c r="A225" s="11" t="s">
        <v>171</v>
      </c>
      <c r="B225" s="12"/>
      <c r="C225" s="11"/>
      <c r="D225" s="12">
        <v>32242</v>
      </c>
      <c r="E225" s="14" t="s">
        <v>151</v>
      </c>
      <c r="F225" s="15">
        <v>85.52</v>
      </c>
    </row>
    <row r="226" spans="1:6" x14ac:dyDescent="0.25">
      <c r="A226" s="27" t="s">
        <v>166</v>
      </c>
      <c r="B226" s="31"/>
      <c r="C226" s="27"/>
      <c r="D226" s="31"/>
      <c r="E226" s="29"/>
      <c r="F226" s="30">
        <f>+F225</f>
        <v>85.52</v>
      </c>
    </row>
    <row r="227" spans="1:6" ht="45" x14ac:dyDescent="0.25">
      <c r="A227" s="11" t="s">
        <v>172</v>
      </c>
      <c r="B227" s="12"/>
      <c r="C227" s="11"/>
      <c r="D227" s="12">
        <v>32241</v>
      </c>
      <c r="E227" s="14" t="s">
        <v>152</v>
      </c>
      <c r="F227" s="15">
        <v>69.650000000000006</v>
      </c>
    </row>
    <row r="228" spans="1:6" x14ac:dyDescent="0.25">
      <c r="A228" s="27" t="s">
        <v>166</v>
      </c>
      <c r="B228" s="31"/>
      <c r="C228" s="27"/>
      <c r="D228" s="31"/>
      <c r="E228" s="29"/>
      <c r="F228" s="30">
        <f>+F227</f>
        <v>69.650000000000006</v>
      </c>
    </row>
    <row r="229" spans="1:6" x14ac:dyDescent="0.25">
      <c r="A229" s="11" t="s">
        <v>153</v>
      </c>
      <c r="B229" s="12"/>
      <c r="C229" s="11"/>
      <c r="D229" s="12">
        <v>32399</v>
      </c>
      <c r="E229" s="14" t="s">
        <v>154</v>
      </c>
      <c r="F229" s="15">
        <v>67.680000000000007</v>
      </c>
    </row>
    <row r="230" spans="1:6" x14ac:dyDescent="0.25">
      <c r="A230" s="27" t="s">
        <v>166</v>
      </c>
      <c r="B230" s="31"/>
      <c r="C230" s="27"/>
      <c r="D230" s="31"/>
      <c r="E230" s="29"/>
      <c r="F230" s="30">
        <f>+F229</f>
        <v>67.680000000000007</v>
      </c>
    </row>
    <row r="231" spans="1:6" x14ac:dyDescent="0.25">
      <c r="A231" s="11" t="s">
        <v>163</v>
      </c>
      <c r="B231" s="12"/>
      <c r="C231" s="11"/>
      <c r="D231" s="12">
        <v>32221</v>
      </c>
      <c r="E231" s="14" t="s">
        <v>149</v>
      </c>
      <c r="F231" s="15">
        <v>140.33000000000001</v>
      </c>
    </row>
    <row r="232" spans="1:6" ht="30" x14ac:dyDescent="0.25">
      <c r="A232" s="11" t="s">
        <v>163</v>
      </c>
      <c r="B232" s="12"/>
      <c r="C232" s="11"/>
      <c r="D232" s="12">
        <v>32391</v>
      </c>
      <c r="E232" s="8" t="s">
        <v>49</v>
      </c>
      <c r="F232" s="15">
        <v>22.52</v>
      </c>
    </row>
    <row r="233" spans="1:6" x14ac:dyDescent="0.25">
      <c r="A233" s="27" t="s">
        <v>166</v>
      </c>
      <c r="B233" s="12"/>
      <c r="C233" s="11"/>
      <c r="D233" s="12"/>
      <c r="E233" s="14"/>
      <c r="F233" s="30">
        <f>+F231+F232</f>
        <v>162.85000000000002</v>
      </c>
    </row>
    <row r="234" spans="1:6" x14ac:dyDescent="0.25">
      <c r="A234" s="11" t="s">
        <v>165</v>
      </c>
      <c r="B234" s="12"/>
      <c r="C234" s="11"/>
      <c r="D234" s="12">
        <v>32221</v>
      </c>
      <c r="E234" s="14" t="s">
        <v>149</v>
      </c>
      <c r="F234" s="15">
        <v>132.57</v>
      </c>
    </row>
    <row r="235" spans="1:6" x14ac:dyDescent="0.25">
      <c r="A235" s="27" t="s">
        <v>166</v>
      </c>
      <c r="B235" s="31"/>
      <c r="C235" s="27"/>
      <c r="D235" s="31"/>
      <c r="E235" s="29"/>
      <c r="F235" s="30">
        <f>+F234</f>
        <v>132.57</v>
      </c>
    </row>
    <row r="237" spans="1:6" x14ac:dyDescent="0.25">
      <c r="A237" s="18" t="s">
        <v>173</v>
      </c>
    </row>
  </sheetData>
  <mergeCells count="2">
    <mergeCell ref="B1:F1"/>
    <mergeCell ref="B2:F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Kramar</dc:creator>
  <cp:lastModifiedBy>Katarina Kramar</cp:lastModifiedBy>
  <dcterms:created xsi:type="dcterms:W3CDTF">2024-02-19T12:48:19Z</dcterms:created>
  <dcterms:modified xsi:type="dcterms:W3CDTF">2024-02-19T14:37:15Z</dcterms:modified>
</cp:coreProperties>
</file>