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kramar\Desktop\"/>
    </mc:Choice>
  </mc:AlternateContent>
  <bookViews>
    <workbookView xWindow="0" yWindow="0" windowWidth="12948" windowHeight="7920"/>
  </bookViews>
  <sheets>
    <sheet name="List1" sheetId="1" r:id="rId1"/>
  </sheets>
  <definedNames>
    <definedName name="_xlnm._FilterDatabase" localSheetId="0" hidden="1">List1!$A$3:$G$269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2" i="1" l="1"/>
  <c r="F154" i="1"/>
  <c r="F150" i="1"/>
  <c r="F148" i="1"/>
  <c r="F146" i="1"/>
  <c r="F144" i="1"/>
  <c r="F269" i="1"/>
  <c r="F267" i="1"/>
  <c r="F196" i="1"/>
  <c r="F264" i="1"/>
  <c r="F262" i="1"/>
  <c r="F202" i="1"/>
  <c r="F260" i="1"/>
  <c r="F257" i="1"/>
  <c r="F227" i="1"/>
  <c r="F255" i="1"/>
  <c r="F231" i="1"/>
  <c r="F251" i="1"/>
  <c r="F224" i="1"/>
  <c r="F249" i="1"/>
  <c r="F247" i="1"/>
  <c r="F245" i="1"/>
  <c r="F243" i="1"/>
  <c r="F212" i="1"/>
  <c r="F239" i="1"/>
  <c r="F237" i="1" l="1"/>
  <c r="F218" i="1"/>
  <c r="F234" i="1" l="1"/>
  <c r="F220" i="1"/>
  <c r="F207" i="1" l="1"/>
  <c r="F204" i="1"/>
  <c r="F205" i="1" s="1"/>
  <c r="F183" i="1"/>
  <c r="F176" i="1" l="1"/>
  <c r="F173" i="1"/>
  <c r="F74" i="1" l="1"/>
  <c r="F70" i="1"/>
  <c r="F166" i="1"/>
  <c r="F168" i="1"/>
  <c r="F170" i="1"/>
  <c r="F164" i="1"/>
  <c r="F162" i="1" l="1"/>
  <c r="F160" i="1"/>
  <c r="F158" i="1"/>
  <c r="F140" i="1" l="1"/>
  <c r="F138" i="1"/>
  <c r="F136" i="1"/>
  <c r="F134" i="1"/>
  <c r="F131" i="1"/>
  <c r="F128" i="1"/>
  <c r="F126" i="1"/>
  <c r="F122" i="1"/>
  <c r="F120" i="1"/>
  <c r="F118" i="1"/>
  <c r="F114" i="1"/>
  <c r="F112" i="1"/>
  <c r="F109" i="1"/>
  <c r="F107" i="1"/>
  <c r="F105" i="1"/>
  <c r="F103" i="1"/>
  <c r="F100" i="1"/>
  <c r="F96" i="1"/>
  <c r="F94" i="1"/>
  <c r="F92" i="1"/>
  <c r="F85" i="1"/>
  <c r="F76" i="1"/>
  <c r="F78" i="1"/>
  <c r="F80" i="1"/>
  <c r="F82" i="1"/>
  <c r="F72" i="1"/>
  <c r="F66" i="1"/>
  <c r="F62" i="1"/>
  <c r="F58" i="1"/>
  <c r="F56" i="1"/>
  <c r="F54" i="1"/>
  <c r="F51" i="1"/>
  <c r="F49" i="1"/>
  <c r="F47" i="1"/>
  <c r="F42" i="1"/>
  <c r="F40" i="1" l="1"/>
  <c r="F37" i="1"/>
  <c r="F30" i="1"/>
  <c r="F27" i="1"/>
  <c r="F25" i="1"/>
  <c r="F23" i="1"/>
  <c r="F21" i="1"/>
  <c r="F18" i="1"/>
  <c r="F16" i="1"/>
  <c r="F14" i="1"/>
  <c r="F12" i="1"/>
  <c r="F10" i="1"/>
  <c r="F8" i="1"/>
  <c r="F6" i="1"/>
</calcChain>
</file>

<file path=xl/sharedStrings.xml><?xml version="1.0" encoding="utf-8"?>
<sst xmlns="http://schemas.openxmlformats.org/spreadsheetml/2006/main" count="651" uniqueCount="257">
  <si>
    <t>OBVEZNIK:</t>
  </si>
  <si>
    <t xml:space="preserve">AKADEMIJA DRAMSKE UMJETNOSTI </t>
  </si>
  <si>
    <t xml:space="preserve">ADRESA: </t>
  </si>
  <si>
    <t>Trg Republike Hrvatske 5, 10000, Zagreb</t>
  </si>
  <si>
    <t>NAZIV PRIMATELJA</t>
  </si>
  <si>
    <t>OIB PRIMATELJA</t>
  </si>
  <si>
    <t>SJEDISTE PRIMATELJA</t>
  </si>
  <si>
    <t>KONTO</t>
  </si>
  <si>
    <t>NAZIV</t>
  </si>
  <si>
    <t>IZNOS</t>
  </si>
  <si>
    <t>UKUPNO</t>
  </si>
  <si>
    <t>Zagreb</t>
  </si>
  <si>
    <t>CENTAR ZA KULTURU I FILM AUGUSTA CESARCA</t>
  </si>
  <si>
    <t>Ostali nespomenuti financijski rashodi</t>
  </si>
  <si>
    <t>ČISTOĆA</t>
  </si>
  <si>
    <t>FARMERAJ d.o.o.</t>
  </si>
  <si>
    <t>Ostali nespomenuti rashodi poslovanja</t>
  </si>
  <si>
    <t>FINA - FINANCIJSKA AGENCIJA</t>
  </si>
  <si>
    <t>GRAD ZAGREB-PROLAZNI RAČUN PRIHODA SUDIONIKA</t>
  </si>
  <si>
    <t>ALCA ZAGREB D.O.O.</t>
  </si>
  <si>
    <t>BANTEL TRAVEL D.O.O.</t>
  </si>
  <si>
    <t>790,00</t>
  </si>
  <si>
    <t>BROLEX D.O.O. BUJE</t>
  </si>
  <si>
    <t>Buje (Buie)</t>
  </si>
  <si>
    <t>50,20</t>
  </si>
  <si>
    <t>CILECT</t>
  </si>
  <si>
    <t xml:space="preserve">CINEVIN, OBRT ZA AUDIOVIZUALNE </t>
  </si>
  <si>
    <t>Plaški</t>
  </si>
  <si>
    <t>CITADELA D.O.O.</t>
  </si>
  <si>
    <t>Sesvete</t>
  </si>
  <si>
    <t>119,00</t>
  </si>
  <si>
    <t>113,91</t>
  </si>
  <si>
    <t>ECONIK D.O.O. ZA TRGOVINU, GRAĐANJE I USLUGE</t>
  </si>
  <si>
    <t>175,81</t>
  </si>
  <si>
    <t>ELSIS CRO</t>
  </si>
  <si>
    <t>6.596,87</t>
  </si>
  <si>
    <t>ENERGONOVA D.O.O.</t>
  </si>
  <si>
    <t>925,00</t>
  </si>
  <si>
    <t>ER D.O.O.</t>
  </si>
  <si>
    <t>FLORA DRUŠTVO S OGRANIČENOM ODGOVORNOŠĆU ZA TRGOVINU</t>
  </si>
  <si>
    <t>Dražice</t>
  </si>
  <si>
    <t>200,00</t>
  </si>
  <si>
    <t>212,85</t>
  </si>
  <si>
    <t>199,98</t>
  </si>
  <si>
    <t>48,18</t>
  </si>
  <si>
    <t>1.787,94</t>
  </si>
  <si>
    <t xml:space="preserve">GRADSKO STAMBENO KOMUNALNO </t>
  </si>
  <si>
    <t>GRAĐEVINSKO-TEKSTILNI PROIZVODI VLADO JAVILJAK</t>
  </si>
  <si>
    <t>909,63</t>
  </si>
  <si>
    <t>GRIJANJE INSTALATERSKI OBRT, VL. VLADIMIR BUREK-SVETEC</t>
  </si>
  <si>
    <t xml:space="preserve">HAMBURGER RECYCLING CROATIA </t>
  </si>
  <si>
    <t>HEP OPSKRBA d.o.o.</t>
  </si>
  <si>
    <t>HRVATSKA GOSPODARSKA KOMORA</t>
  </si>
  <si>
    <t>HOTEL LERO D.O.O.</t>
  </si>
  <si>
    <t>Dubrovnik</t>
  </si>
  <si>
    <t>Hrvatski Telekom d.d.</t>
  </si>
  <si>
    <t>HRVATSKA POŠTA</t>
  </si>
  <si>
    <t>HRVATSKA RADIOTELEVIZIJA</t>
  </si>
  <si>
    <t>ISKON INTERNET d.d.</t>
  </si>
  <si>
    <t>ISTARSKI VODOVOD d.o.o.</t>
  </si>
  <si>
    <t>KUĆICA</t>
  </si>
  <si>
    <t>JADRAN FILMOPERATIVNA KOMPANIJA</t>
  </si>
  <si>
    <t>Buzet</t>
  </si>
  <si>
    <t>Luka</t>
  </si>
  <si>
    <t>Zakupnine i najamnine</t>
  </si>
  <si>
    <t>KULTURNI KRUG JDOO</t>
  </si>
  <si>
    <t>Reprezentacija</t>
  </si>
  <si>
    <t>LEKSIKOGRAFSKI ZAVOD MIROSLAV KRLEŽA</t>
  </si>
  <si>
    <t>LESNINA H D.O.O.</t>
  </si>
  <si>
    <t>LINKS D.O.O.</t>
  </si>
  <si>
    <t>MATIĆ D.O.O</t>
  </si>
  <si>
    <t>Velika Gorica</t>
  </si>
  <si>
    <t>MEĐIMURJEPLIN  D.O.O.</t>
  </si>
  <si>
    <t>Čakovec</t>
  </si>
  <si>
    <t>OMNIA TERM</t>
  </si>
  <si>
    <t>Model pakiranja d.d.</t>
  </si>
  <si>
    <t>OPĆINA GROŽNJAN</t>
  </si>
  <si>
    <t>Grožnjan (Grisignana)</t>
  </si>
  <si>
    <t>NARODNE NOVINE</t>
  </si>
  <si>
    <t>P.O.V. PUSH OTHER VISIONS</t>
  </si>
  <si>
    <t>PASTOR SERVISI D.O.O.</t>
  </si>
  <si>
    <t>PSIHOLOŠKI CENTAR NIT D.O.O.</t>
  </si>
  <si>
    <t>RECENS STUDIO D.O.O.</t>
  </si>
  <si>
    <t>VELTEH</t>
  </si>
  <si>
    <t>ŠIVARO d.o.o.</t>
  </si>
  <si>
    <t>ZAJEDNIČKI ODVJETNIČKI URED DANIEL BOLFAN I MATIJA PALAC</t>
  </si>
  <si>
    <t>VODOOPSKRBA I ODVODNJA</t>
  </si>
  <si>
    <t>ZET</t>
  </si>
  <si>
    <t>STUDIO B NULA</t>
  </si>
  <si>
    <t>TERA D.O.O.</t>
  </si>
  <si>
    <t>Umag (Umago)</t>
  </si>
  <si>
    <t>VELDIĆ SUNČICA  ANA</t>
  </si>
  <si>
    <t>HORVAT RENATA</t>
  </si>
  <si>
    <t>JURJEVIĆ NADA</t>
  </si>
  <si>
    <t>Ugovori o djelu ( BRUTO IZNOS )</t>
  </si>
  <si>
    <t>Ostale intelektualne usluge</t>
  </si>
  <si>
    <t>Grafičke i tiskarske usluge, usluge kopiranja i uvezivanja i slično</t>
  </si>
  <si>
    <t>LEPEŠIĆ KRISTIJAN</t>
  </si>
  <si>
    <t>STUDENTI ADU-DEMONSTRATURE PO LISTI</t>
  </si>
  <si>
    <t>VUKOVIĆ MATEJ</t>
  </si>
  <si>
    <t>BIĆANIĆ IVAN</t>
  </si>
  <si>
    <t>Ostali nespomenuti financijski rashodi - DEMONSTRATURE</t>
  </si>
  <si>
    <t>Autorski honorari  ( BRUTO IZNOS )</t>
  </si>
  <si>
    <t>HR87311810356</t>
  </si>
  <si>
    <t>Rashodi protokola ( vijenci, cvijeće, svijeće i sl. )</t>
  </si>
  <si>
    <t>IKEA HRVATSKA D.O.O.</t>
  </si>
  <si>
    <t>HR68419124305</t>
  </si>
  <si>
    <t>HR81793146560</t>
  </si>
  <si>
    <t>HR13269963589</t>
  </si>
  <si>
    <t>HR91402713505</t>
  </si>
  <si>
    <t>HR94287076925</t>
  </si>
  <si>
    <t>HR14342473728</t>
  </si>
  <si>
    <t>HR49894241709</t>
  </si>
  <si>
    <t>HR58353015102</t>
  </si>
  <si>
    <t>HR65848935602</t>
  </si>
  <si>
    <t>HR99214387010</t>
  </si>
  <si>
    <t>HR89479352022</t>
  </si>
  <si>
    <t>HR82621047543</t>
  </si>
  <si>
    <t>HR81461983845</t>
  </si>
  <si>
    <t>HR85584865987</t>
  </si>
  <si>
    <t>HR17290362210</t>
  </si>
  <si>
    <t>HR16598683497</t>
  </si>
  <si>
    <t>HR13653098314</t>
  </si>
  <si>
    <t>HR60257351932</t>
  </si>
  <si>
    <t>HR23026747273</t>
  </si>
  <si>
    <t>HR85821130368</t>
  </si>
  <si>
    <t>HR44712635801</t>
  </si>
  <si>
    <t>HR61817894937</t>
  </si>
  <si>
    <t>HR34737341274</t>
  </si>
  <si>
    <t>HR23091759855</t>
  </si>
  <si>
    <t>HR63073332379</t>
  </si>
  <si>
    <t>HR85167032587</t>
  </si>
  <si>
    <t>HR97744396969</t>
  </si>
  <si>
    <t>Internet MALL</t>
  </si>
  <si>
    <t>JADROLINIJA</t>
  </si>
  <si>
    <t>Nakn.trošk.sl.puta (prijevoz noćenje) - plaćeno po računu dobavljača (osobe izvan radnog odnosa)</t>
  </si>
  <si>
    <t>MEININGER HOTEL BRUXELLES</t>
  </si>
  <si>
    <t>FlixBus CEE South d.o.o.</t>
  </si>
  <si>
    <t>COCOONR HOSTING POWER</t>
  </si>
  <si>
    <t>HR36998794856</t>
  </si>
  <si>
    <t>HR32614011568</t>
  </si>
  <si>
    <t>HR29035933600</t>
  </si>
  <si>
    <t>HR42272032994</t>
  </si>
  <si>
    <t>HR68316699336</t>
  </si>
  <si>
    <t>HR38356719929</t>
  </si>
  <si>
    <t>HR50218542167</t>
  </si>
  <si>
    <t>HR63291092454</t>
  </si>
  <si>
    <t>HR44314191449</t>
  </si>
  <si>
    <t>HR83416546499</t>
  </si>
  <si>
    <t>HR82031999604</t>
  </si>
  <si>
    <t>HR21871443198</t>
  </si>
  <si>
    <t>HR43270708016</t>
  </si>
  <si>
    <t>HR13824554156</t>
  </si>
  <si>
    <t>HR03744272526</t>
  </si>
  <si>
    <t>HR21523879111</t>
  </si>
  <si>
    <t>RAZLIKA PLAĆE</t>
  </si>
  <si>
    <t>PREKOVREMENI</t>
  </si>
  <si>
    <t>Plaća za zaposlene</t>
  </si>
  <si>
    <t>Doprinosi za zdravstveno osiguranje</t>
  </si>
  <si>
    <t>PLINOSERVIS TOPIĆ</t>
  </si>
  <si>
    <t>18,83</t>
  </si>
  <si>
    <t>Osnovni materijal i sirovine</t>
  </si>
  <si>
    <t>69,43</t>
  </si>
  <si>
    <t>29,19</t>
  </si>
  <si>
    <t>DRŽAVNI PRORAČUN</t>
  </si>
  <si>
    <t>Novčana naknada zbog nezapošljavanja invalida</t>
  </si>
  <si>
    <t>Nakn.trošk. sl. puta - dnevnice (osobe izvan radnog odnosa)</t>
  </si>
  <si>
    <t>Naknade za smještaj na službenom putu u zemlji-plaćeno po računu dobavljača</t>
  </si>
  <si>
    <t>OMERZO IRMA</t>
  </si>
  <si>
    <t>Dnevnica za službeni put u zemlji</t>
  </si>
  <si>
    <t>Naknade za prijevoz na službenom putu u zemlji- vlastiti automobil</t>
  </si>
  <si>
    <t>254,39</t>
  </si>
  <si>
    <t>132,30</t>
  </si>
  <si>
    <t>28,82</t>
  </si>
  <si>
    <t>Nakn.trošk.sl.puta (prijevoz, noćenje, vl.auto)-refundacija - osobe izvan radnog odnosa</t>
  </si>
  <si>
    <t>Naknade ostalih troškova (osobe izvan radnog odnosa)</t>
  </si>
  <si>
    <t>Ostale pristrojbe i naknade</t>
  </si>
  <si>
    <t>46,44</t>
  </si>
  <si>
    <t>121,54</t>
  </si>
  <si>
    <t>Usluge platnog prometa</t>
  </si>
  <si>
    <t>73,09</t>
  </si>
  <si>
    <t>Ostale nespomenute usluge - za nastavu</t>
  </si>
  <si>
    <t>Ostali rashodi za službena putovanja</t>
  </si>
  <si>
    <t>Rent-a-car i taxi prijevoz</t>
  </si>
  <si>
    <t>46,15</t>
  </si>
  <si>
    <t>BARAC IDA</t>
  </si>
  <si>
    <t>BELUŠ DANIJEL</t>
  </si>
  <si>
    <t>Ostali materija za potrebe redovnog poslovanja</t>
  </si>
  <si>
    <t>BOŽINOVIĆ IVA</t>
  </si>
  <si>
    <t>BRČIĆ TIHONI</t>
  </si>
  <si>
    <t>BRKIĆ LUCIJA</t>
  </si>
  <si>
    <t>MARČEC LUCIJA</t>
  </si>
  <si>
    <t>IVOŠ MARGARETA</t>
  </si>
  <si>
    <t>MAYER LUNA</t>
  </si>
  <si>
    <t>IVAČIĆ LEONARDO</t>
  </si>
  <si>
    <t>BOŠNJAKOVIĆ TENA</t>
  </si>
  <si>
    <t>RUBČIĆ MARIJA</t>
  </si>
  <si>
    <t xml:space="preserve">FILIPOVIĆ LEA </t>
  </si>
  <si>
    <t xml:space="preserve">LJUBIČIĆ ISABELA EVA </t>
  </si>
  <si>
    <t>ALAVANIĆ SARA</t>
  </si>
  <si>
    <t>PERIĆ LUCIJA</t>
  </si>
  <si>
    <t xml:space="preserve">MEDVEŠEK ROZA </t>
  </si>
  <si>
    <t>ŠEŠELJ LUCIJA KATARINA</t>
  </si>
  <si>
    <t xml:space="preserve">ČALDAROVIĆ DORA </t>
  </si>
  <si>
    <t>ŠVAIĆ DAVOR</t>
  </si>
  <si>
    <t>VUKAŠIN DAMJAN</t>
  </si>
  <si>
    <t>GROS MAJA</t>
  </si>
  <si>
    <t xml:space="preserve">Uredski materijal </t>
  </si>
  <si>
    <t>JURADA LJILJANA</t>
  </si>
  <si>
    <t>MARINKOVIĆ ZENIĆ IVANA</t>
  </si>
  <si>
    <t>MARJANČIĆ MAJA</t>
  </si>
  <si>
    <t>NIKOLIĆ NOA</t>
  </si>
  <si>
    <t>ORDANIĆ BLAŽ</t>
  </si>
  <si>
    <t>Plaća za prekovremeni rad</t>
  </si>
  <si>
    <t>SIKORI MARTI</t>
  </si>
  <si>
    <t>VLAHOVSKI KLARA</t>
  </si>
  <si>
    <t>U Zagrebu, 20.03.2024.</t>
  </si>
  <si>
    <t xml:space="preserve">Materijal za higijenske potrebe i njegu </t>
  </si>
  <si>
    <t>Materijal i dijelovi za tekuće i investicijsko održavanje postrojenja i opreme</t>
  </si>
  <si>
    <t>Međunarodne članarine</t>
  </si>
  <si>
    <t>Usluge tekućeg i investicijskog održavanja građevinskih objekata</t>
  </si>
  <si>
    <t>Izvoz i odvoz smeća</t>
  </si>
  <si>
    <t>Ostali instrumenti, uređaji i strojevi</t>
  </si>
  <si>
    <t>Ostale usluge tekućeg i investicijskog održavanja</t>
  </si>
  <si>
    <t>Ostale računalne usluge</t>
  </si>
  <si>
    <t>Ostale komunalne usluge</t>
  </si>
  <si>
    <t>Usluge tekućeg i investicijskog održavanja postrojenja i opreme</t>
  </si>
  <si>
    <t>Dimnjačarske i ekološke usluge</t>
  </si>
  <si>
    <t>Električna energija</t>
  </si>
  <si>
    <t>Usluge telefona - fiksni</t>
  </si>
  <si>
    <t>Usluge telefona - mobilni</t>
  </si>
  <si>
    <t>Poštarina</t>
  </si>
  <si>
    <t>Usluge interneta</t>
  </si>
  <si>
    <t>Opskrba vodom</t>
  </si>
  <si>
    <t>Zakupnine i najamnine za građevinske objekte</t>
  </si>
  <si>
    <t>Uređenje prostora</t>
  </si>
  <si>
    <t>Plin</t>
  </si>
  <si>
    <t>Tisak</t>
  </si>
  <si>
    <t>Usluge odvjetnika i pravnog savjetovanja</t>
  </si>
  <si>
    <t>Naknade za prijevoz s posla na posao</t>
  </si>
  <si>
    <t xml:space="preserve"> Materijal i dijelovi za tekuće i investicijsko održavanje građevinskih objekata</t>
  </si>
  <si>
    <t>HR87939104217</t>
  </si>
  <si>
    <t>HPB d.d.</t>
  </si>
  <si>
    <t>HR56991640978</t>
  </si>
  <si>
    <t>HR9667718382</t>
  </si>
  <si>
    <t>HR18683136487</t>
  </si>
  <si>
    <t>Francuska</t>
  </si>
  <si>
    <t>Bruxelles</t>
  </si>
  <si>
    <t>HR38453148181</t>
  </si>
  <si>
    <t>Rijeka</t>
  </si>
  <si>
    <t>HR91380369083</t>
  </si>
  <si>
    <t>HR60654129780</t>
  </si>
  <si>
    <t>Marseille</t>
  </si>
  <si>
    <t>HR64546066176</t>
  </si>
  <si>
    <t>HR01993249507 </t>
  </si>
  <si>
    <t>HR76598425509</t>
  </si>
  <si>
    <t>HR57359680586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</si>
</sst>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4D515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left" wrapText="1"/>
    </xf>
    <xf numFmtId="4" fontId="0" fillId="0" borderId="1" xfId="0" applyNumberFormat="1" applyBorder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/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/>
    <xf numFmtId="0" fontId="1" fillId="0" borderId="1" xfId="0" applyFont="1" applyBorder="1"/>
    <xf numFmtId="4" fontId="0" fillId="0" borderId="1" xfId="0" applyNumberForma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/>
    <xf numFmtId="0" fontId="1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4" fontId="0" fillId="0" borderId="1" xfId="0" applyNumberFormat="1" applyFill="1" applyBorder="1"/>
    <xf numFmtId="4" fontId="1" fillId="0" borderId="1" xfId="0" applyNumberFormat="1" applyFont="1" applyFill="1" applyBorder="1"/>
    <xf numFmtId="4" fontId="0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0" fontId="0" fillId="0" borderId="1" xfId="0" applyFont="1" applyBorder="1" applyAlignment="1">
      <alignment wrapText="1"/>
    </xf>
    <xf numFmtId="4" fontId="0" fillId="3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4" fontId="0" fillId="0" borderId="1" xfId="0" applyNumberFormat="1" applyFont="1" applyBorder="1"/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right"/>
    </xf>
    <xf numFmtId="0" fontId="0" fillId="0" borderId="1" xfId="0" applyFont="1" applyBorder="1"/>
    <xf numFmtId="0" fontId="0" fillId="0" borderId="1" xfId="0" applyFont="1" applyFill="1" applyBorder="1"/>
    <xf numFmtId="4" fontId="1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6" fillId="0" borderId="0" xfId="0" applyFont="1"/>
    <xf numFmtId="4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240</xdr:row>
      <xdr:rowOff>144780</xdr:rowOff>
    </xdr:from>
    <xdr:to>
      <xdr:col>5</xdr:col>
      <xdr:colOff>7620</xdr:colOff>
      <xdr:row>242</xdr:row>
      <xdr:rowOff>15240</xdr:rowOff>
    </xdr:to>
    <xdr:sp macro="" textlink="">
      <xdr:nvSpPr>
        <xdr:cNvPr id="2" name="Line 64"/>
        <xdr:cNvSpPr>
          <a:spLocks noChangeShapeType="1"/>
        </xdr:cNvSpPr>
      </xdr:nvSpPr>
      <xdr:spPr bwMode="auto">
        <a:xfrm flipH="1" flipV="1">
          <a:off x="8846820" y="2865120"/>
          <a:ext cx="0" cy="18288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tabSelected="1" workbookViewId="0">
      <selection activeCell="N4" sqref="N4"/>
    </sheetView>
  </sheetViews>
  <sheetFormatPr defaultRowHeight="14.4" x14ac:dyDescent="0.3"/>
  <cols>
    <col min="1" max="1" width="31.6640625" style="27" customWidth="1"/>
    <col min="2" max="2" width="17" customWidth="1"/>
    <col min="3" max="3" width="13.44140625" style="27" customWidth="1"/>
    <col min="4" max="4" width="8.6640625" customWidth="1"/>
    <col min="5" max="5" width="37" style="28" customWidth="1"/>
    <col min="6" max="6" width="10.6640625" style="29" bestFit="1" customWidth="1"/>
  </cols>
  <sheetData>
    <row r="1" spans="1:7" ht="18" x14ac:dyDescent="0.3">
      <c r="A1" s="1" t="s">
        <v>0</v>
      </c>
      <c r="B1" s="52" t="s">
        <v>1</v>
      </c>
      <c r="C1" s="52"/>
      <c r="D1" s="52"/>
      <c r="E1" s="52"/>
      <c r="F1" s="52"/>
    </row>
    <row r="2" spans="1:7" ht="18" x14ac:dyDescent="0.3">
      <c r="A2" s="1" t="s">
        <v>2</v>
      </c>
      <c r="B2" s="53" t="s">
        <v>3</v>
      </c>
      <c r="C2" s="53"/>
      <c r="D2" s="53"/>
      <c r="E2" s="53"/>
      <c r="F2" s="53"/>
    </row>
    <row r="3" spans="1:7" ht="31.2" x14ac:dyDescent="0.3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</row>
    <row r="4" spans="1:7" x14ac:dyDescent="0.3">
      <c r="A4" s="5" t="s">
        <v>19</v>
      </c>
      <c r="B4" s="39" t="s">
        <v>113</v>
      </c>
      <c r="C4" s="5" t="s">
        <v>11</v>
      </c>
      <c r="D4" s="7">
        <v>32216</v>
      </c>
      <c r="E4" s="5" t="s">
        <v>217</v>
      </c>
      <c r="F4" s="35">
        <v>335</v>
      </c>
    </row>
    <row r="5" spans="1:7" x14ac:dyDescent="0.3">
      <c r="A5" s="5" t="s">
        <v>19</v>
      </c>
      <c r="B5" s="39" t="s">
        <v>113</v>
      </c>
      <c r="C5" s="5" t="s">
        <v>11</v>
      </c>
      <c r="D5" s="11">
        <v>32216</v>
      </c>
      <c r="E5" s="5" t="s">
        <v>217</v>
      </c>
      <c r="F5" s="35">
        <v>573.75</v>
      </c>
    </row>
    <row r="6" spans="1:7" x14ac:dyDescent="0.3">
      <c r="A6" s="30" t="s">
        <v>10</v>
      </c>
      <c r="B6" s="11"/>
      <c r="C6" s="12"/>
      <c r="D6" s="11"/>
      <c r="E6" s="13"/>
      <c r="F6" s="36">
        <f>+F4+F5</f>
        <v>908.75</v>
      </c>
    </row>
    <row r="7" spans="1:7" ht="43.2" x14ac:dyDescent="0.3">
      <c r="A7" s="41" t="s">
        <v>20</v>
      </c>
      <c r="B7" s="34" t="s">
        <v>114</v>
      </c>
      <c r="C7" s="5" t="s">
        <v>11</v>
      </c>
      <c r="D7" s="32">
        <v>324113</v>
      </c>
      <c r="E7" s="33" t="s">
        <v>135</v>
      </c>
      <c r="F7" s="37" t="s">
        <v>21</v>
      </c>
    </row>
    <row r="8" spans="1:7" x14ac:dyDescent="0.3">
      <c r="A8" s="10" t="s">
        <v>10</v>
      </c>
      <c r="B8" s="11"/>
      <c r="C8" s="12"/>
      <c r="D8" s="11"/>
      <c r="E8" s="13"/>
      <c r="F8" s="14" t="str">
        <f>+F7</f>
        <v>790,00</v>
      </c>
    </row>
    <row r="9" spans="1:7" ht="28.8" x14ac:dyDescent="0.3">
      <c r="A9" s="5" t="s">
        <v>22</v>
      </c>
      <c r="B9" s="39" t="s">
        <v>115</v>
      </c>
      <c r="C9" s="8" t="s">
        <v>23</v>
      </c>
      <c r="D9" s="11">
        <v>32242</v>
      </c>
      <c r="E9" s="13" t="s">
        <v>218</v>
      </c>
      <c r="F9" s="15">
        <v>154.80000000000001</v>
      </c>
    </row>
    <row r="10" spans="1:7" x14ac:dyDescent="0.3">
      <c r="A10" s="10" t="s">
        <v>10</v>
      </c>
      <c r="B10" s="16"/>
      <c r="C10" s="17"/>
      <c r="D10" s="16"/>
      <c r="E10" s="18"/>
      <c r="F10" s="14">
        <f>+F9</f>
        <v>154.80000000000001</v>
      </c>
    </row>
    <row r="11" spans="1:7" ht="28.8" x14ac:dyDescent="0.3">
      <c r="A11" s="19" t="s">
        <v>12</v>
      </c>
      <c r="B11" s="39" t="s">
        <v>116</v>
      </c>
      <c r="C11" s="5" t="s">
        <v>11</v>
      </c>
      <c r="D11" s="11">
        <v>34349</v>
      </c>
      <c r="E11" s="13" t="s">
        <v>13</v>
      </c>
      <c r="F11" s="15" t="s">
        <v>24</v>
      </c>
    </row>
    <row r="12" spans="1:7" x14ac:dyDescent="0.3">
      <c r="A12" s="10" t="s">
        <v>10</v>
      </c>
      <c r="B12" s="16"/>
      <c r="C12" s="17"/>
      <c r="D12" s="16"/>
      <c r="E12" s="18"/>
      <c r="F12" s="14" t="str">
        <f>+F11</f>
        <v>50,20</v>
      </c>
    </row>
    <row r="13" spans="1:7" x14ac:dyDescent="0.3">
      <c r="A13" s="19" t="s">
        <v>25</v>
      </c>
      <c r="B13" s="11"/>
      <c r="C13" s="12"/>
      <c r="D13" s="11">
        <v>32942</v>
      </c>
      <c r="E13" s="13" t="s">
        <v>219</v>
      </c>
      <c r="F13" s="15">
        <v>1850</v>
      </c>
    </row>
    <row r="14" spans="1:7" x14ac:dyDescent="0.3">
      <c r="A14" s="10" t="s">
        <v>10</v>
      </c>
      <c r="B14" s="16"/>
      <c r="C14" s="17"/>
      <c r="D14" s="16"/>
      <c r="E14" s="18"/>
      <c r="F14" s="38">
        <f>+F13</f>
        <v>1850</v>
      </c>
    </row>
    <row r="15" spans="1:7" x14ac:dyDescent="0.3">
      <c r="A15" s="5" t="s">
        <v>26</v>
      </c>
      <c r="B15" s="39" t="s">
        <v>117</v>
      </c>
      <c r="C15" s="8" t="s">
        <v>27</v>
      </c>
      <c r="D15" s="39">
        <v>32379</v>
      </c>
      <c r="E15" s="8" t="s">
        <v>95</v>
      </c>
      <c r="F15" s="15">
        <v>200</v>
      </c>
    </row>
    <row r="16" spans="1:7" x14ac:dyDescent="0.3">
      <c r="A16" s="10" t="s">
        <v>10</v>
      </c>
      <c r="B16" s="16"/>
      <c r="C16" s="17"/>
      <c r="D16" s="16"/>
      <c r="E16" s="18"/>
      <c r="F16" s="14">
        <f>+F15</f>
        <v>200</v>
      </c>
      <c r="G16" s="20"/>
    </row>
    <row r="17" spans="1:6" ht="28.8" x14ac:dyDescent="0.3">
      <c r="A17" s="5" t="s">
        <v>28</v>
      </c>
      <c r="B17" s="39" t="s">
        <v>118</v>
      </c>
      <c r="C17" s="8" t="s">
        <v>29</v>
      </c>
      <c r="D17" s="39">
        <v>32321</v>
      </c>
      <c r="E17" s="13" t="s">
        <v>220</v>
      </c>
      <c r="F17" s="40">
        <v>109.03</v>
      </c>
    </row>
    <row r="18" spans="1:6" x14ac:dyDescent="0.3">
      <c r="A18" s="10" t="s">
        <v>10</v>
      </c>
      <c r="B18" s="11"/>
      <c r="C18" s="12"/>
      <c r="D18" s="11"/>
      <c r="E18" s="13"/>
      <c r="F18" s="14">
        <f>+F17</f>
        <v>109.03</v>
      </c>
    </row>
    <row r="19" spans="1:6" x14ac:dyDescent="0.3">
      <c r="A19" s="19" t="s">
        <v>14</v>
      </c>
      <c r="B19" s="11" t="s">
        <v>119</v>
      </c>
      <c r="C19" s="5" t="s">
        <v>11</v>
      </c>
      <c r="D19" s="11">
        <v>32342</v>
      </c>
      <c r="E19" s="13" t="s">
        <v>221</v>
      </c>
      <c r="F19" s="15" t="s">
        <v>30</v>
      </c>
    </row>
    <row r="20" spans="1:6" x14ac:dyDescent="0.3">
      <c r="A20" s="19" t="s">
        <v>14</v>
      </c>
      <c r="B20" s="11" t="s">
        <v>119</v>
      </c>
      <c r="C20" s="5" t="s">
        <v>11</v>
      </c>
      <c r="D20" s="11">
        <v>32342</v>
      </c>
      <c r="E20" s="13" t="s">
        <v>221</v>
      </c>
      <c r="F20" s="15" t="s">
        <v>31</v>
      </c>
    </row>
    <row r="21" spans="1:6" x14ac:dyDescent="0.3">
      <c r="A21" s="10" t="s">
        <v>10</v>
      </c>
      <c r="B21" s="16"/>
      <c r="C21" s="17"/>
      <c r="D21" s="16"/>
      <c r="E21" s="18"/>
      <c r="F21" s="14">
        <f>+F19+F20</f>
        <v>232.91</v>
      </c>
    </row>
    <row r="22" spans="1:6" ht="28.8" x14ac:dyDescent="0.3">
      <c r="A22" s="13" t="s">
        <v>32</v>
      </c>
      <c r="B22" s="39" t="s">
        <v>120</v>
      </c>
      <c r="C22" s="5" t="s">
        <v>11</v>
      </c>
      <c r="D22" s="39">
        <v>32379</v>
      </c>
      <c r="E22" s="8" t="s">
        <v>95</v>
      </c>
      <c r="F22" s="40" t="s">
        <v>33</v>
      </c>
    </row>
    <row r="23" spans="1:6" x14ac:dyDescent="0.3">
      <c r="A23" s="10" t="s">
        <v>10</v>
      </c>
      <c r="B23" s="16"/>
      <c r="C23" s="17"/>
      <c r="D23" s="16"/>
      <c r="E23" s="18"/>
      <c r="F23" s="14" t="str">
        <f>+F22</f>
        <v>175,81</v>
      </c>
    </row>
    <row r="24" spans="1:6" x14ac:dyDescent="0.3">
      <c r="A24" s="19" t="s">
        <v>34</v>
      </c>
      <c r="B24" s="11" t="s">
        <v>121</v>
      </c>
      <c r="C24" s="5" t="s">
        <v>11</v>
      </c>
      <c r="D24" s="11">
        <v>42259</v>
      </c>
      <c r="E24" s="13" t="s">
        <v>222</v>
      </c>
      <c r="F24" s="15" t="s">
        <v>35</v>
      </c>
    </row>
    <row r="25" spans="1:6" x14ac:dyDescent="0.3">
      <c r="A25" s="10" t="s">
        <v>10</v>
      </c>
      <c r="B25" s="11"/>
      <c r="C25" s="12"/>
      <c r="D25" s="11"/>
      <c r="E25" s="13"/>
      <c r="F25" s="14" t="str">
        <f>+F24</f>
        <v>6.596,87</v>
      </c>
    </row>
    <row r="26" spans="1:6" ht="28.8" x14ac:dyDescent="0.3">
      <c r="A26" s="5" t="s">
        <v>36</v>
      </c>
      <c r="B26" s="39" t="s">
        <v>122</v>
      </c>
      <c r="C26" s="5" t="s">
        <v>11</v>
      </c>
      <c r="D26" s="39">
        <v>32329</v>
      </c>
      <c r="E26" s="13" t="s">
        <v>223</v>
      </c>
      <c r="F26" s="40">
        <v>281.25</v>
      </c>
    </row>
    <row r="27" spans="1:6" x14ac:dyDescent="0.3">
      <c r="A27" s="10" t="s">
        <v>10</v>
      </c>
      <c r="B27" s="11"/>
      <c r="C27" s="12"/>
      <c r="D27" s="11"/>
      <c r="E27" s="13"/>
      <c r="F27" s="14">
        <f>+F26</f>
        <v>281.25</v>
      </c>
    </row>
    <row r="28" spans="1:6" x14ac:dyDescent="0.3">
      <c r="A28" s="19" t="s">
        <v>38</v>
      </c>
      <c r="B28" s="11" t="s">
        <v>123</v>
      </c>
      <c r="C28" s="13" t="s">
        <v>11</v>
      </c>
      <c r="D28" s="39">
        <v>32389</v>
      </c>
      <c r="E28" s="13" t="s">
        <v>224</v>
      </c>
      <c r="F28" s="40" t="s">
        <v>37</v>
      </c>
    </row>
    <row r="29" spans="1:6" x14ac:dyDescent="0.3">
      <c r="A29" s="19" t="s">
        <v>38</v>
      </c>
      <c r="B29" s="11" t="s">
        <v>123</v>
      </c>
      <c r="C29" s="13" t="s">
        <v>11</v>
      </c>
      <c r="D29" s="39">
        <v>32389</v>
      </c>
      <c r="E29" s="13" t="s">
        <v>224</v>
      </c>
      <c r="F29" s="40" t="s">
        <v>37</v>
      </c>
    </row>
    <row r="30" spans="1:6" x14ac:dyDescent="0.3">
      <c r="A30" s="10" t="s">
        <v>10</v>
      </c>
      <c r="B30" s="16"/>
      <c r="C30" s="17"/>
      <c r="D30" s="39"/>
      <c r="E30" s="18"/>
      <c r="F30" s="14">
        <f>+F28+F29</f>
        <v>1850</v>
      </c>
    </row>
    <row r="31" spans="1:6" x14ac:dyDescent="0.3">
      <c r="A31" s="31" t="s">
        <v>15</v>
      </c>
      <c r="B31" s="11" t="s">
        <v>124</v>
      </c>
      <c r="C31" s="13" t="s">
        <v>11</v>
      </c>
      <c r="D31" s="39">
        <v>32999</v>
      </c>
      <c r="E31" s="13" t="s">
        <v>16</v>
      </c>
      <c r="F31" s="37">
        <v>53.29</v>
      </c>
    </row>
    <row r="32" spans="1:6" x14ac:dyDescent="0.3">
      <c r="A32" s="31" t="s">
        <v>15</v>
      </c>
      <c r="B32" s="11" t="s">
        <v>124</v>
      </c>
      <c r="C32" s="13" t="s">
        <v>11</v>
      </c>
      <c r="D32" s="39">
        <v>32999</v>
      </c>
      <c r="E32" s="13" t="s">
        <v>16</v>
      </c>
      <c r="F32" s="37">
        <v>46.57</v>
      </c>
    </row>
    <row r="33" spans="1:7" x14ac:dyDescent="0.3">
      <c r="A33" s="31" t="s">
        <v>15</v>
      </c>
      <c r="B33" s="11" t="s">
        <v>124</v>
      </c>
      <c r="C33" s="13" t="s">
        <v>11</v>
      </c>
      <c r="D33" s="39">
        <v>32999</v>
      </c>
      <c r="E33" s="13" t="s">
        <v>16</v>
      </c>
      <c r="F33" s="37">
        <v>51.91</v>
      </c>
      <c r="G33" s="20"/>
    </row>
    <row r="34" spans="1:7" x14ac:dyDescent="0.3">
      <c r="A34" s="31" t="s">
        <v>15</v>
      </c>
      <c r="B34" s="11" t="s">
        <v>124</v>
      </c>
      <c r="C34" s="13" t="s">
        <v>11</v>
      </c>
      <c r="D34" s="39">
        <v>32999</v>
      </c>
      <c r="E34" s="13" t="s">
        <v>16</v>
      </c>
      <c r="F34" s="37">
        <v>46.73</v>
      </c>
    </row>
    <row r="35" spans="1:7" x14ac:dyDescent="0.3">
      <c r="A35" s="31" t="s">
        <v>15</v>
      </c>
      <c r="B35" s="11" t="s">
        <v>124</v>
      </c>
      <c r="C35" s="13" t="s">
        <v>11</v>
      </c>
      <c r="D35" s="39">
        <v>32999</v>
      </c>
      <c r="E35" s="13" t="s">
        <v>16</v>
      </c>
      <c r="F35" s="37">
        <v>40.520000000000003</v>
      </c>
    </row>
    <row r="36" spans="1:7" x14ac:dyDescent="0.3">
      <c r="A36" s="31" t="s">
        <v>15</v>
      </c>
      <c r="B36" s="11" t="s">
        <v>124</v>
      </c>
      <c r="C36" s="13" t="s">
        <v>11</v>
      </c>
      <c r="D36" s="39">
        <v>32999</v>
      </c>
      <c r="E36" s="13" t="s">
        <v>16</v>
      </c>
      <c r="F36" s="37">
        <v>49.15</v>
      </c>
    </row>
    <row r="37" spans="1:7" x14ac:dyDescent="0.3">
      <c r="A37" s="10" t="s">
        <v>10</v>
      </c>
      <c r="B37" s="11"/>
      <c r="C37" s="12"/>
      <c r="D37" s="11"/>
      <c r="E37" s="13"/>
      <c r="F37" s="14">
        <f>+F31+F32+F33+F34+F35+F36</f>
        <v>288.16999999999996</v>
      </c>
    </row>
    <row r="38" spans="1:7" x14ac:dyDescent="0.3">
      <c r="A38" s="19" t="s">
        <v>17</v>
      </c>
      <c r="B38" s="11" t="s">
        <v>125</v>
      </c>
      <c r="C38" s="13" t="s">
        <v>11</v>
      </c>
      <c r="D38" s="39">
        <v>34349</v>
      </c>
      <c r="E38" s="13" t="s">
        <v>13</v>
      </c>
      <c r="F38" s="15">
        <v>1.91</v>
      </c>
    </row>
    <row r="39" spans="1:7" x14ac:dyDescent="0.3">
      <c r="A39" s="19" t="s">
        <v>17</v>
      </c>
      <c r="B39" s="11" t="s">
        <v>125</v>
      </c>
      <c r="C39" s="13" t="s">
        <v>11</v>
      </c>
      <c r="D39" s="39">
        <v>34349</v>
      </c>
      <c r="E39" s="13" t="s">
        <v>13</v>
      </c>
      <c r="F39" s="15">
        <v>8.3000000000000007</v>
      </c>
    </row>
    <row r="40" spans="1:7" x14ac:dyDescent="0.3">
      <c r="A40" s="10" t="s">
        <v>10</v>
      </c>
      <c r="B40" s="11"/>
      <c r="C40" s="12"/>
      <c r="D40" s="11"/>
      <c r="E40" s="13"/>
      <c r="F40" s="14">
        <f>+F38+F39</f>
        <v>10.210000000000001</v>
      </c>
    </row>
    <row r="41" spans="1:7" ht="28.8" x14ac:dyDescent="0.3">
      <c r="A41" s="5" t="s">
        <v>39</v>
      </c>
      <c r="B41" s="39" t="s">
        <v>126</v>
      </c>
      <c r="C41" s="8" t="s">
        <v>40</v>
      </c>
      <c r="D41" s="39">
        <v>32991</v>
      </c>
      <c r="E41" s="8" t="s">
        <v>104</v>
      </c>
      <c r="F41" s="42" t="s">
        <v>41</v>
      </c>
    </row>
    <row r="42" spans="1:7" x14ac:dyDescent="0.3">
      <c r="A42" s="10" t="s">
        <v>10</v>
      </c>
      <c r="B42" s="11"/>
      <c r="C42" s="12"/>
      <c r="D42" s="11"/>
      <c r="E42" s="13"/>
      <c r="F42" s="14" t="str">
        <f>+F41</f>
        <v>200,00</v>
      </c>
    </row>
    <row r="43" spans="1:7" ht="28.8" x14ac:dyDescent="0.3">
      <c r="A43" s="19" t="s">
        <v>18</v>
      </c>
      <c r="B43" s="11" t="s">
        <v>127</v>
      </c>
      <c r="C43" s="13" t="s">
        <v>11</v>
      </c>
      <c r="D43" s="39">
        <v>32349</v>
      </c>
      <c r="E43" s="8" t="s">
        <v>225</v>
      </c>
      <c r="F43" s="15" t="s">
        <v>42</v>
      </c>
    </row>
    <row r="44" spans="1:7" ht="28.8" x14ac:dyDescent="0.3">
      <c r="A44" s="19" t="s">
        <v>18</v>
      </c>
      <c r="B44" s="11" t="s">
        <v>127</v>
      </c>
      <c r="C44" s="13" t="s">
        <v>11</v>
      </c>
      <c r="D44" s="39">
        <v>32349</v>
      </c>
      <c r="E44" s="8" t="s">
        <v>225</v>
      </c>
      <c r="F44" s="15" t="s">
        <v>43</v>
      </c>
    </row>
    <row r="45" spans="1:7" ht="28.8" x14ac:dyDescent="0.3">
      <c r="A45" s="19" t="s">
        <v>18</v>
      </c>
      <c r="B45" s="11" t="s">
        <v>127</v>
      </c>
      <c r="C45" s="13" t="s">
        <v>11</v>
      </c>
      <c r="D45" s="39">
        <v>32349</v>
      </c>
      <c r="E45" s="8" t="s">
        <v>225</v>
      </c>
      <c r="F45" s="15" t="s">
        <v>44</v>
      </c>
    </row>
    <row r="46" spans="1:7" ht="28.8" x14ac:dyDescent="0.3">
      <c r="A46" s="19" t="s">
        <v>18</v>
      </c>
      <c r="B46" s="11" t="s">
        <v>127</v>
      </c>
      <c r="C46" s="13" t="s">
        <v>11</v>
      </c>
      <c r="D46" s="39">
        <v>32352</v>
      </c>
      <c r="E46" s="8" t="s">
        <v>64</v>
      </c>
      <c r="F46" s="15" t="s">
        <v>45</v>
      </c>
    </row>
    <row r="47" spans="1:7" x14ac:dyDescent="0.3">
      <c r="A47" s="10" t="s">
        <v>10</v>
      </c>
      <c r="B47" s="11"/>
      <c r="C47" s="12"/>
      <c r="D47" s="11"/>
      <c r="E47" s="13"/>
      <c r="F47" s="14">
        <f>+F43+F44+F45+F46</f>
        <v>2248.9499999999998</v>
      </c>
    </row>
    <row r="48" spans="1:7" x14ac:dyDescent="0.3">
      <c r="A48" s="19" t="s">
        <v>46</v>
      </c>
      <c r="B48" s="11" t="s">
        <v>153</v>
      </c>
      <c r="C48" s="13" t="s">
        <v>11</v>
      </c>
      <c r="D48" s="39">
        <v>32349</v>
      </c>
      <c r="E48" s="8" t="s">
        <v>225</v>
      </c>
      <c r="F48" s="15">
        <v>145.52000000000001</v>
      </c>
    </row>
    <row r="49" spans="1:6" x14ac:dyDescent="0.3">
      <c r="A49" s="10" t="s">
        <v>10</v>
      </c>
      <c r="B49" s="11"/>
      <c r="C49" s="12"/>
      <c r="D49" s="11"/>
      <c r="E49" s="13"/>
      <c r="F49" s="14">
        <f>+F48</f>
        <v>145.52000000000001</v>
      </c>
    </row>
    <row r="50" spans="1:6" ht="28.8" x14ac:dyDescent="0.3">
      <c r="A50" s="19" t="s">
        <v>47</v>
      </c>
      <c r="B50" s="11" t="s">
        <v>128</v>
      </c>
      <c r="C50" s="13" t="s">
        <v>11</v>
      </c>
      <c r="D50" s="39">
        <v>32321</v>
      </c>
      <c r="E50" s="13" t="s">
        <v>220</v>
      </c>
      <c r="F50" s="15" t="s">
        <v>48</v>
      </c>
    </row>
    <row r="51" spans="1:6" s="20" customFormat="1" x14ac:dyDescent="0.3">
      <c r="A51" s="10" t="s">
        <v>10</v>
      </c>
      <c r="B51" s="16"/>
      <c r="C51" s="17"/>
      <c r="D51" s="16"/>
      <c r="E51" s="18"/>
      <c r="F51" s="14" t="str">
        <f>+F50</f>
        <v>909,63</v>
      </c>
    </row>
    <row r="52" spans="1:6" ht="28.8" x14ac:dyDescent="0.3">
      <c r="A52" s="19" t="s">
        <v>49</v>
      </c>
      <c r="B52" s="11" t="s">
        <v>256</v>
      </c>
      <c r="C52" s="13" t="s">
        <v>11</v>
      </c>
      <c r="D52" s="39">
        <v>32322</v>
      </c>
      <c r="E52" s="13" t="s">
        <v>226</v>
      </c>
      <c r="F52" s="15">
        <v>120</v>
      </c>
    </row>
    <row r="53" spans="1:6" ht="28.8" x14ac:dyDescent="0.3">
      <c r="A53" s="19" t="s">
        <v>49</v>
      </c>
      <c r="B53" s="11" t="s">
        <v>256</v>
      </c>
      <c r="C53" s="13" t="s">
        <v>11</v>
      </c>
      <c r="D53" s="39">
        <v>32322</v>
      </c>
      <c r="E53" s="13" t="s">
        <v>226</v>
      </c>
      <c r="F53" s="15">
        <v>130</v>
      </c>
    </row>
    <row r="54" spans="1:6" x14ac:dyDescent="0.3">
      <c r="A54" s="10" t="s">
        <v>10</v>
      </c>
      <c r="B54" s="11"/>
      <c r="C54" s="12"/>
      <c r="D54" s="11"/>
      <c r="E54" s="13"/>
      <c r="F54" s="14">
        <f>+F53+F52</f>
        <v>250</v>
      </c>
    </row>
    <row r="55" spans="1:6" x14ac:dyDescent="0.3">
      <c r="A55" s="19" t="s">
        <v>50</v>
      </c>
      <c r="B55" s="11" t="s">
        <v>129</v>
      </c>
      <c r="C55" s="13" t="s">
        <v>11</v>
      </c>
      <c r="D55" s="39">
        <v>32344</v>
      </c>
      <c r="E55" s="8" t="s">
        <v>227</v>
      </c>
      <c r="F55" s="15">
        <v>16.59</v>
      </c>
    </row>
    <row r="56" spans="1:6" x14ac:dyDescent="0.3">
      <c r="A56" s="10" t="s">
        <v>10</v>
      </c>
      <c r="B56" s="11"/>
      <c r="C56" s="13"/>
      <c r="D56" s="39"/>
      <c r="E56" s="8"/>
      <c r="F56" s="14">
        <f>+F55</f>
        <v>16.59</v>
      </c>
    </row>
    <row r="57" spans="1:6" x14ac:dyDescent="0.3">
      <c r="A57" s="19" t="s">
        <v>51</v>
      </c>
      <c r="B57" s="11" t="s">
        <v>130</v>
      </c>
      <c r="C57" s="13" t="s">
        <v>11</v>
      </c>
      <c r="D57" s="11">
        <v>32231</v>
      </c>
      <c r="E57" s="13" t="s">
        <v>228</v>
      </c>
      <c r="F57" s="15">
        <v>1384.84</v>
      </c>
    </row>
    <row r="58" spans="1:6" x14ac:dyDescent="0.3">
      <c r="A58" s="10" t="s">
        <v>10</v>
      </c>
      <c r="B58" s="11"/>
      <c r="C58" s="12"/>
      <c r="D58" s="11"/>
      <c r="E58" s="13"/>
      <c r="F58" s="14">
        <f>+F57</f>
        <v>1384.84</v>
      </c>
    </row>
    <row r="59" spans="1:6" x14ac:dyDescent="0.3">
      <c r="A59" s="19" t="s">
        <v>52</v>
      </c>
      <c r="B59" s="11" t="s">
        <v>131</v>
      </c>
      <c r="C59" s="13" t="s">
        <v>11</v>
      </c>
      <c r="D59" s="11">
        <v>34349</v>
      </c>
      <c r="E59" s="13" t="s">
        <v>13</v>
      </c>
      <c r="F59" s="15">
        <v>15</v>
      </c>
    </row>
    <row r="60" spans="1:6" x14ac:dyDescent="0.3">
      <c r="A60" s="10" t="s">
        <v>10</v>
      </c>
      <c r="B60" s="11"/>
      <c r="C60" s="12"/>
      <c r="D60" s="11"/>
      <c r="E60" s="13"/>
      <c r="F60" s="14">
        <v>15</v>
      </c>
    </row>
    <row r="61" spans="1:6" ht="28.8" x14ac:dyDescent="0.3">
      <c r="A61" s="19" t="s">
        <v>53</v>
      </c>
      <c r="B61" s="11" t="s">
        <v>132</v>
      </c>
      <c r="C61" s="13" t="s">
        <v>54</v>
      </c>
      <c r="D61" s="11">
        <v>321131</v>
      </c>
      <c r="E61" s="13" t="s">
        <v>167</v>
      </c>
      <c r="F61" s="15">
        <v>353.16</v>
      </c>
    </row>
    <row r="62" spans="1:6" x14ac:dyDescent="0.3">
      <c r="A62" s="10" t="s">
        <v>10</v>
      </c>
      <c r="B62" s="11"/>
      <c r="C62" s="12"/>
      <c r="D62" s="11"/>
      <c r="E62" s="13"/>
      <c r="F62" s="14">
        <f>+F61</f>
        <v>353.16</v>
      </c>
    </row>
    <row r="63" spans="1:6" x14ac:dyDescent="0.3">
      <c r="A63" s="19" t="s">
        <v>55</v>
      </c>
      <c r="B63" s="11" t="s">
        <v>107</v>
      </c>
      <c r="C63" s="13" t="s">
        <v>11</v>
      </c>
      <c r="D63" s="11">
        <v>323111</v>
      </c>
      <c r="E63" s="13" t="s">
        <v>229</v>
      </c>
      <c r="F63" s="15">
        <v>152.55000000000001</v>
      </c>
    </row>
    <row r="64" spans="1:6" x14ac:dyDescent="0.3">
      <c r="A64" s="19" t="s">
        <v>55</v>
      </c>
      <c r="B64" s="11" t="s">
        <v>107</v>
      </c>
      <c r="C64" s="13" t="s">
        <v>11</v>
      </c>
      <c r="D64" s="11">
        <v>323112</v>
      </c>
      <c r="E64" s="13" t="s">
        <v>230</v>
      </c>
      <c r="F64" s="15">
        <v>53.06</v>
      </c>
    </row>
    <row r="65" spans="1:6" x14ac:dyDescent="0.3">
      <c r="A65" s="19" t="s">
        <v>55</v>
      </c>
      <c r="B65" s="11" t="s">
        <v>107</v>
      </c>
      <c r="C65" s="13" t="s">
        <v>11</v>
      </c>
      <c r="D65" s="11">
        <v>323112</v>
      </c>
      <c r="E65" s="13" t="s">
        <v>230</v>
      </c>
      <c r="F65" s="15">
        <v>19.739999999999998</v>
      </c>
    </row>
    <row r="66" spans="1:6" x14ac:dyDescent="0.3">
      <c r="A66" s="10" t="s">
        <v>10</v>
      </c>
      <c r="B66" s="11"/>
      <c r="C66" s="13"/>
      <c r="D66" s="11"/>
      <c r="E66" s="13"/>
      <c r="F66" s="14">
        <f>+F63+F64+F65</f>
        <v>225.35000000000002</v>
      </c>
    </row>
    <row r="67" spans="1:6" x14ac:dyDescent="0.3">
      <c r="A67" s="19" t="s">
        <v>56</v>
      </c>
      <c r="B67" s="11" t="s">
        <v>103</v>
      </c>
      <c r="C67" s="13" t="s">
        <v>11</v>
      </c>
      <c r="D67" s="11">
        <v>32313</v>
      </c>
      <c r="E67" s="13" t="s">
        <v>231</v>
      </c>
      <c r="F67" s="15">
        <v>117.48</v>
      </c>
    </row>
    <row r="68" spans="1:6" ht="28.8" x14ac:dyDescent="0.3">
      <c r="A68" s="19" t="s">
        <v>56</v>
      </c>
      <c r="B68" s="11" t="s">
        <v>103</v>
      </c>
      <c r="C68" s="13" t="s">
        <v>11</v>
      </c>
      <c r="D68" s="11">
        <v>32991</v>
      </c>
      <c r="E68" s="13" t="s">
        <v>104</v>
      </c>
      <c r="F68" s="15">
        <v>6.74</v>
      </c>
    </row>
    <row r="69" spans="1:6" ht="28.8" x14ac:dyDescent="0.3">
      <c r="A69" s="19" t="s">
        <v>56</v>
      </c>
      <c r="B69" s="11" t="s">
        <v>103</v>
      </c>
      <c r="C69" s="13" t="s">
        <v>11</v>
      </c>
      <c r="D69" s="11">
        <v>32991</v>
      </c>
      <c r="E69" s="13" t="s">
        <v>104</v>
      </c>
      <c r="F69" s="15">
        <v>6.74</v>
      </c>
    </row>
    <row r="70" spans="1:6" x14ac:dyDescent="0.3">
      <c r="A70" s="10" t="s">
        <v>10</v>
      </c>
      <c r="B70" s="11"/>
      <c r="C70" s="13"/>
      <c r="D70" s="11"/>
      <c r="E70" s="13"/>
      <c r="F70" s="14">
        <f>+F67+F68+F69</f>
        <v>130.96</v>
      </c>
    </row>
    <row r="71" spans="1:6" x14ac:dyDescent="0.3">
      <c r="A71" s="19" t="s">
        <v>57</v>
      </c>
      <c r="B71" s="11" t="s">
        <v>106</v>
      </c>
      <c r="C71" s="13" t="s">
        <v>11</v>
      </c>
      <c r="D71" s="11">
        <v>34349</v>
      </c>
      <c r="E71" s="13" t="s">
        <v>13</v>
      </c>
      <c r="F71" s="15">
        <v>53.1</v>
      </c>
    </row>
    <row r="72" spans="1:6" x14ac:dyDescent="0.3">
      <c r="A72" s="10" t="s">
        <v>10</v>
      </c>
      <c r="B72" s="11"/>
      <c r="C72" s="12"/>
      <c r="D72" s="11"/>
      <c r="E72" s="13"/>
      <c r="F72" s="14">
        <f>+F71</f>
        <v>53.1</v>
      </c>
    </row>
    <row r="73" spans="1:6" x14ac:dyDescent="0.3">
      <c r="A73" s="31" t="s">
        <v>105</v>
      </c>
      <c r="B73" s="11" t="s">
        <v>154</v>
      </c>
      <c r="C73" s="13" t="s">
        <v>11</v>
      </c>
      <c r="D73" s="11">
        <v>32999</v>
      </c>
      <c r="E73" s="13" t="s">
        <v>16</v>
      </c>
      <c r="F73" s="15">
        <v>219.63</v>
      </c>
    </row>
    <row r="74" spans="1:6" x14ac:dyDescent="0.3">
      <c r="A74" s="10" t="s">
        <v>10</v>
      </c>
      <c r="B74" s="11"/>
      <c r="C74" s="12"/>
      <c r="D74" s="11"/>
      <c r="E74" s="13"/>
      <c r="F74" s="14">
        <f>+F73</f>
        <v>219.63</v>
      </c>
    </row>
    <row r="75" spans="1:6" x14ac:dyDescent="0.3">
      <c r="A75" s="19" t="s">
        <v>58</v>
      </c>
      <c r="B75" s="11" t="s">
        <v>107</v>
      </c>
      <c r="C75" s="13" t="s">
        <v>11</v>
      </c>
      <c r="D75" s="11">
        <v>32312</v>
      </c>
      <c r="E75" s="13" t="s">
        <v>232</v>
      </c>
      <c r="F75" s="15">
        <v>22.56</v>
      </c>
    </row>
    <row r="76" spans="1:6" x14ac:dyDescent="0.3">
      <c r="A76" s="10" t="s">
        <v>10</v>
      </c>
      <c r="B76" s="11"/>
      <c r="C76" s="13"/>
      <c r="D76" s="11"/>
      <c r="E76" s="13"/>
      <c r="F76" s="14">
        <f>+F75</f>
        <v>22.56</v>
      </c>
    </row>
    <row r="77" spans="1:6" x14ac:dyDescent="0.3">
      <c r="A77" s="19" t="s">
        <v>59</v>
      </c>
      <c r="B77" s="11" t="s">
        <v>108</v>
      </c>
      <c r="C77" s="13" t="s">
        <v>62</v>
      </c>
      <c r="D77" s="11">
        <v>32341</v>
      </c>
      <c r="E77" s="13" t="s">
        <v>233</v>
      </c>
      <c r="F77" s="15">
        <v>12.63</v>
      </c>
    </row>
    <row r="78" spans="1:6" x14ac:dyDescent="0.3">
      <c r="A78" s="10" t="s">
        <v>10</v>
      </c>
      <c r="B78" s="11"/>
      <c r="C78" s="13"/>
      <c r="D78" s="11"/>
      <c r="E78" s="13"/>
      <c r="F78" s="14">
        <f>+F77</f>
        <v>12.63</v>
      </c>
    </row>
    <row r="79" spans="1:6" ht="28.8" x14ac:dyDescent="0.3">
      <c r="A79" s="19" t="s">
        <v>60</v>
      </c>
      <c r="B79" s="11" t="s">
        <v>109</v>
      </c>
      <c r="C79" s="13" t="s">
        <v>63</v>
      </c>
      <c r="D79" s="11">
        <v>32352</v>
      </c>
      <c r="E79" s="13" t="s">
        <v>234</v>
      </c>
      <c r="F79" s="15">
        <v>327</v>
      </c>
    </row>
    <row r="80" spans="1:6" x14ac:dyDescent="0.3">
      <c r="A80" s="10" t="s">
        <v>10</v>
      </c>
      <c r="B80" s="11"/>
      <c r="C80" s="13"/>
      <c r="D80" s="11"/>
      <c r="E80" s="13"/>
      <c r="F80" s="14">
        <f>+F79</f>
        <v>327</v>
      </c>
    </row>
    <row r="81" spans="1:6" ht="28.8" x14ac:dyDescent="0.3">
      <c r="A81" s="19" t="s">
        <v>61</v>
      </c>
      <c r="B81" s="11" t="s">
        <v>110</v>
      </c>
      <c r="C81" s="13" t="s">
        <v>11</v>
      </c>
      <c r="D81" s="11">
        <v>323991</v>
      </c>
      <c r="E81" s="13" t="s">
        <v>181</v>
      </c>
      <c r="F81" s="15">
        <v>75</v>
      </c>
    </row>
    <row r="82" spans="1:6" x14ac:dyDescent="0.3">
      <c r="A82" s="10" t="s">
        <v>10</v>
      </c>
      <c r="B82" s="11"/>
      <c r="C82" s="12"/>
      <c r="D82" s="11"/>
      <c r="E82" s="13"/>
      <c r="F82" s="14">
        <f>+F81</f>
        <v>75</v>
      </c>
    </row>
    <row r="83" spans="1:6" x14ac:dyDescent="0.3">
      <c r="A83" s="19" t="s">
        <v>65</v>
      </c>
      <c r="B83" s="11" t="s">
        <v>111</v>
      </c>
      <c r="C83" s="13" t="s">
        <v>11</v>
      </c>
      <c r="D83" s="11">
        <v>32931</v>
      </c>
      <c r="E83" s="13" t="s">
        <v>66</v>
      </c>
      <c r="F83" s="15">
        <v>75</v>
      </c>
    </row>
    <row r="84" spans="1:6" ht="43.2" x14ac:dyDescent="0.3">
      <c r="A84" s="19" t="s">
        <v>65</v>
      </c>
      <c r="B84" s="11" t="s">
        <v>111</v>
      </c>
      <c r="C84" s="13" t="s">
        <v>11</v>
      </c>
      <c r="D84" s="11">
        <v>324113</v>
      </c>
      <c r="E84" s="13" t="s">
        <v>135</v>
      </c>
      <c r="F84" s="15">
        <v>1470</v>
      </c>
    </row>
    <row r="85" spans="1:6" x14ac:dyDescent="0.3">
      <c r="A85" s="10" t="s">
        <v>10</v>
      </c>
      <c r="B85" s="11"/>
      <c r="C85" s="12"/>
      <c r="D85" s="11"/>
      <c r="E85" s="13"/>
      <c r="F85" s="15">
        <f>+F83+F84</f>
        <v>1545</v>
      </c>
    </row>
    <row r="86" spans="1:6" ht="28.8" x14ac:dyDescent="0.3">
      <c r="A86" s="19" t="s">
        <v>67</v>
      </c>
      <c r="B86" s="11" t="s">
        <v>112</v>
      </c>
      <c r="C86" s="13" t="s">
        <v>11</v>
      </c>
      <c r="D86" s="11">
        <v>32352</v>
      </c>
      <c r="E86" s="13" t="s">
        <v>234</v>
      </c>
      <c r="F86" s="15">
        <v>4230.82</v>
      </c>
    </row>
    <row r="87" spans="1:6" ht="28.8" x14ac:dyDescent="0.3">
      <c r="A87" s="19" t="s">
        <v>67</v>
      </c>
      <c r="B87" s="11" t="s">
        <v>112</v>
      </c>
      <c r="C87" s="13" t="s">
        <v>11</v>
      </c>
      <c r="D87" s="11">
        <v>32352</v>
      </c>
      <c r="E87" s="13" t="s">
        <v>234</v>
      </c>
      <c r="F87" s="15">
        <v>304.75</v>
      </c>
    </row>
    <row r="88" spans="1:6" ht="28.8" x14ac:dyDescent="0.3">
      <c r="A88" s="19" t="s">
        <v>67</v>
      </c>
      <c r="B88" s="11" t="s">
        <v>112</v>
      </c>
      <c r="C88" s="13" t="s">
        <v>11</v>
      </c>
      <c r="D88" s="11">
        <v>32231</v>
      </c>
      <c r="E88" s="13" t="s">
        <v>228</v>
      </c>
      <c r="F88" s="15">
        <v>85.78</v>
      </c>
    </row>
    <row r="89" spans="1:6" ht="28.8" x14ac:dyDescent="0.3">
      <c r="A89" s="19" t="s">
        <v>67</v>
      </c>
      <c r="B89" s="11" t="s">
        <v>112</v>
      </c>
      <c r="C89" s="13" t="s">
        <v>11</v>
      </c>
      <c r="D89" s="11">
        <v>32231</v>
      </c>
      <c r="E89" s="13" t="s">
        <v>228</v>
      </c>
      <c r="F89" s="15">
        <v>2353.5</v>
      </c>
    </row>
    <row r="90" spans="1:6" ht="28.8" x14ac:dyDescent="0.3">
      <c r="A90" s="19" t="s">
        <v>67</v>
      </c>
      <c r="B90" s="11" t="s">
        <v>112</v>
      </c>
      <c r="C90" s="13" t="s">
        <v>11</v>
      </c>
      <c r="D90" s="11">
        <v>32231</v>
      </c>
      <c r="E90" s="13" t="s">
        <v>228</v>
      </c>
      <c r="F90" s="15">
        <v>549.75</v>
      </c>
    </row>
    <row r="91" spans="1:6" ht="28.8" x14ac:dyDescent="0.3">
      <c r="A91" s="19" t="s">
        <v>67</v>
      </c>
      <c r="B91" s="11" t="s">
        <v>112</v>
      </c>
      <c r="C91" s="13" t="s">
        <v>11</v>
      </c>
      <c r="D91" s="11">
        <v>32341</v>
      </c>
      <c r="E91" s="13" t="s">
        <v>233</v>
      </c>
      <c r="F91" s="15">
        <v>120</v>
      </c>
    </row>
    <row r="92" spans="1:6" x14ac:dyDescent="0.3">
      <c r="A92" s="10" t="s">
        <v>10</v>
      </c>
      <c r="B92" s="11"/>
      <c r="C92" s="12"/>
      <c r="D92" s="11"/>
      <c r="E92" s="13"/>
      <c r="F92" s="14">
        <f>+F91+F90+F89+F88+F87+F86</f>
        <v>7644.6</v>
      </c>
    </row>
    <row r="93" spans="1:6" x14ac:dyDescent="0.3">
      <c r="A93" s="19" t="s">
        <v>68</v>
      </c>
      <c r="B93" s="11" t="s">
        <v>139</v>
      </c>
      <c r="C93" s="13" t="s">
        <v>11</v>
      </c>
      <c r="D93" s="11">
        <v>32393</v>
      </c>
      <c r="E93" s="13" t="s">
        <v>235</v>
      </c>
      <c r="F93" s="15">
        <v>123.75</v>
      </c>
    </row>
    <row r="94" spans="1:6" x14ac:dyDescent="0.3">
      <c r="A94" s="10" t="s">
        <v>10</v>
      </c>
      <c r="B94" s="11"/>
      <c r="C94" s="13"/>
      <c r="D94" s="11"/>
      <c r="E94" s="13"/>
      <c r="F94" s="14">
        <f>+F93</f>
        <v>123.75</v>
      </c>
    </row>
    <row r="95" spans="1:6" ht="28.8" x14ac:dyDescent="0.3">
      <c r="A95" s="19" t="s">
        <v>69</v>
      </c>
      <c r="B95" s="11" t="s">
        <v>140</v>
      </c>
      <c r="C95" s="13" t="s">
        <v>11</v>
      </c>
      <c r="D95" s="11">
        <v>32219</v>
      </c>
      <c r="E95" s="13" t="s">
        <v>187</v>
      </c>
      <c r="F95" s="15">
        <v>2426.84</v>
      </c>
    </row>
    <row r="96" spans="1:6" x14ac:dyDescent="0.3">
      <c r="A96" s="10" t="s">
        <v>10</v>
      </c>
      <c r="B96" s="11"/>
      <c r="C96" s="12"/>
      <c r="D96" s="11"/>
      <c r="E96" s="13"/>
      <c r="F96" s="14">
        <f>+F95</f>
        <v>2426.84</v>
      </c>
    </row>
    <row r="97" spans="1:6" x14ac:dyDescent="0.3">
      <c r="A97" s="19" t="s">
        <v>70</v>
      </c>
      <c r="B97" s="11" t="s">
        <v>255</v>
      </c>
      <c r="C97" s="13" t="s">
        <v>71</v>
      </c>
      <c r="D97" s="11">
        <v>32991</v>
      </c>
      <c r="E97" s="13" t="s">
        <v>16</v>
      </c>
      <c r="F97" s="15">
        <v>87</v>
      </c>
    </row>
    <row r="98" spans="1:6" x14ac:dyDescent="0.3">
      <c r="A98" s="19" t="s">
        <v>70</v>
      </c>
      <c r="B98" s="11" t="s">
        <v>255</v>
      </c>
      <c r="C98" s="13" t="s">
        <v>71</v>
      </c>
      <c r="D98" s="11">
        <v>32991</v>
      </c>
      <c r="E98" s="13" t="s">
        <v>16</v>
      </c>
      <c r="F98" s="15">
        <v>29</v>
      </c>
    </row>
    <row r="99" spans="1:6" x14ac:dyDescent="0.3">
      <c r="A99" s="19" t="s">
        <v>70</v>
      </c>
      <c r="B99" s="11" t="s">
        <v>255</v>
      </c>
      <c r="C99" s="13" t="s">
        <v>71</v>
      </c>
      <c r="D99" s="11">
        <v>32991</v>
      </c>
      <c r="E99" s="13" t="s">
        <v>16</v>
      </c>
      <c r="F99" s="15">
        <v>43.93</v>
      </c>
    </row>
    <row r="100" spans="1:6" x14ac:dyDescent="0.3">
      <c r="A100" s="10" t="s">
        <v>10</v>
      </c>
      <c r="B100" s="11"/>
      <c r="C100" s="12"/>
      <c r="D100" s="11"/>
      <c r="E100" s="13"/>
      <c r="F100" s="14">
        <f>+F97+F98+F99</f>
        <v>159.93</v>
      </c>
    </row>
    <row r="101" spans="1:6" x14ac:dyDescent="0.3">
      <c r="A101" s="19" t="s">
        <v>72</v>
      </c>
      <c r="B101" s="11" t="s">
        <v>141</v>
      </c>
      <c r="C101" s="13" t="s">
        <v>73</v>
      </c>
      <c r="D101" s="11">
        <v>32233</v>
      </c>
      <c r="E101" s="13" t="s">
        <v>236</v>
      </c>
      <c r="F101" s="15">
        <v>2449.1999999999998</v>
      </c>
    </row>
    <row r="102" spans="1:6" x14ac:dyDescent="0.3">
      <c r="A102" s="31" t="s">
        <v>72</v>
      </c>
      <c r="B102" s="11" t="s">
        <v>141</v>
      </c>
      <c r="C102" s="13" t="s">
        <v>73</v>
      </c>
      <c r="D102" s="11">
        <v>32233</v>
      </c>
      <c r="E102" s="13" t="s">
        <v>236</v>
      </c>
      <c r="F102" s="37">
        <v>251.43</v>
      </c>
    </row>
    <row r="103" spans="1:6" x14ac:dyDescent="0.3">
      <c r="A103" s="10" t="s">
        <v>10</v>
      </c>
      <c r="B103" s="11"/>
      <c r="C103" s="12"/>
      <c r="D103" s="11"/>
      <c r="E103" s="13"/>
      <c r="F103" s="14">
        <f>+F101+F102</f>
        <v>2700.6299999999997</v>
      </c>
    </row>
    <row r="104" spans="1:6" ht="28.8" x14ac:dyDescent="0.3">
      <c r="A104" s="31" t="s">
        <v>74</v>
      </c>
      <c r="B104" s="11" t="s">
        <v>142</v>
      </c>
      <c r="C104" s="13" t="s">
        <v>11</v>
      </c>
      <c r="D104" s="11">
        <v>32329</v>
      </c>
      <c r="E104" s="13" t="s">
        <v>223</v>
      </c>
      <c r="F104" s="37">
        <v>903.98</v>
      </c>
    </row>
    <row r="105" spans="1:6" x14ac:dyDescent="0.3">
      <c r="A105" s="10" t="s">
        <v>10</v>
      </c>
      <c r="B105" s="11"/>
      <c r="C105" s="13"/>
      <c r="D105" s="11"/>
      <c r="E105" s="13"/>
      <c r="F105" s="14">
        <f>+F104</f>
        <v>903.98</v>
      </c>
    </row>
    <row r="106" spans="1:6" x14ac:dyDescent="0.3">
      <c r="A106" s="19" t="s">
        <v>75</v>
      </c>
      <c r="B106" s="11" t="s">
        <v>254</v>
      </c>
      <c r="C106" s="13" t="s">
        <v>11</v>
      </c>
      <c r="D106" s="11">
        <v>32999</v>
      </c>
      <c r="E106" s="13" t="s">
        <v>16</v>
      </c>
      <c r="F106" s="15">
        <v>20</v>
      </c>
    </row>
    <row r="107" spans="1:6" x14ac:dyDescent="0.3">
      <c r="A107" s="10" t="s">
        <v>10</v>
      </c>
      <c r="B107" s="11"/>
      <c r="C107" s="13"/>
      <c r="D107" s="11"/>
      <c r="E107" s="13"/>
      <c r="F107" s="14">
        <f>+F106</f>
        <v>20</v>
      </c>
    </row>
    <row r="108" spans="1:6" ht="28.8" x14ac:dyDescent="0.3">
      <c r="A108" s="31" t="s">
        <v>76</v>
      </c>
      <c r="B108" s="32" t="s">
        <v>143</v>
      </c>
      <c r="C108" s="33" t="s">
        <v>77</v>
      </c>
      <c r="D108" s="32">
        <v>32352</v>
      </c>
      <c r="E108" s="33" t="s">
        <v>234</v>
      </c>
      <c r="F108" s="37">
        <v>486.88</v>
      </c>
    </row>
    <row r="109" spans="1:6" x14ac:dyDescent="0.3">
      <c r="A109" s="10" t="s">
        <v>10</v>
      </c>
      <c r="B109" s="32"/>
      <c r="C109" s="33"/>
      <c r="D109" s="32"/>
      <c r="E109" s="33"/>
      <c r="F109" s="14">
        <f>+F108</f>
        <v>486.88</v>
      </c>
    </row>
    <row r="110" spans="1:6" x14ac:dyDescent="0.3">
      <c r="A110" s="19" t="s">
        <v>78</v>
      </c>
      <c r="B110" s="32" t="s">
        <v>253</v>
      </c>
      <c r="C110" s="13" t="s">
        <v>11</v>
      </c>
      <c r="D110" s="32">
        <v>32332</v>
      </c>
      <c r="E110" s="33" t="s">
        <v>237</v>
      </c>
      <c r="F110" s="37">
        <v>90</v>
      </c>
    </row>
    <row r="111" spans="1:6" x14ac:dyDescent="0.3">
      <c r="A111" s="31" t="s">
        <v>78</v>
      </c>
      <c r="B111" s="32" t="s">
        <v>253</v>
      </c>
      <c r="C111" s="33" t="s">
        <v>11</v>
      </c>
      <c r="D111" s="32">
        <v>32332</v>
      </c>
      <c r="E111" s="33" t="s">
        <v>237</v>
      </c>
      <c r="F111" s="37">
        <v>600</v>
      </c>
    </row>
    <row r="112" spans="1:6" x14ac:dyDescent="0.3">
      <c r="A112" s="10" t="s">
        <v>10</v>
      </c>
      <c r="B112" s="51"/>
      <c r="C112" s="21"/>
      <c r="D112" s="6"/>
      <c r="E112" s="8"/>
      <c r="F112" s="24">
        <f>+F111+F110</f>
        <v>690</v>
      </c>
    </row>
    <row r="113" spans="1:6" x14ac:dyDescent="0.3">
      <c r="A113" s="31" t="s">
        <v>79</v>
      </c>
      <c r="B113" s="16"/>
      <c r="C113" s="33" t="s">
        <v>252</v>
      </c>
      <c r="D113" s="32">
        <v>323991</v>
      </c>
      <c r="E113" s="33" t="s">
        <v>181</v>
      </c>
      <c r="F113" s="37">
        <v>300</v>
      </c>
    </row>
    <row r="114" spans="1:6" x14ac:dyDescent="0.3">
      <c r="A114" s="10" t="s">
        <v>10</v>
      </c>
      <c r="B114" s="16"/>
      <c r="C114" s="17"/>
      <c r="D114" s="32"/>
      <c r="E114" s="33"/>
      <c r="F114" s="14">
        <f>+F113</f>
        <v>300</v>
      </c>
    </row>
    <row r="115" spans="1:6" ht="28.8" x14ac:dyDescent="0.3">
      <c r="A115" s="19" t="s">
        <v>80</v>
      </c>
      <c r="B115" s="32" t="s">
        <v>251</v>
      </c>
      <c r="C115" s="45" t="s">
        <v>11</v>
      </c>
      <c r="D115" s="32">
        <v>32322</v>
      </c>
      <c r="E115" s="33" t="s">
        <v>226</v>
      </c>
      <c r="F115" s="37">
        <v>30.28</v>
      </c>
    </row>
    <row r="116" spans="1:6" ht="28.8" x14ac:dyDescent="0.3">
      <c r="A116" s="31" t="s">
        <v>80</v>
      </c>
      <c r="B116" s="32" t="s">
        <v>251</v>
      </c>
      <c r="C116" s="45" t="s">
        <v>11</v>
      </c>
      <c r="D116" s="32">
        <v>32322</v>
      </c>
      <c r="E116" s="33" t="s">
        <v>226</v>
      </c>
      <c r="F116" s="37">
        <v>48.6</v>
      </c>
    </row>
    <row r="117" spans="1:6" ht="28.8" x14ac:dyDescent="0.3">
      <c r="A117" s="19" t="s">
        <v>80</v>
      </c>
      <c r="B117" s="32" t="s">
        <v>251</v>
      </c>
      <c r="C117" s="45" t="s">
        <v>11</v>
      </c>
      <c r="D117" s="32">
        <v>32322</v>
      </c>
      <c r="E117" s="33" t="s">
        <v>226</v>
      </c>
      <c r="F117" s="37">
        <v>406.08</v>
      </c>
    </row>
    <row r="118" spans="1:6" x14ac:dyDescent="0.3">
      <c r="A118" s="10" t="s">
        <v>10</v>
      </c>
      <c r="B118" s="11"/>
      <c r="C118" s="33"/>
      <c r="D118" s="32"/>
      <c r="E118" s="33"/>
      <c r="F118" s="14">
        <f>+F115+F116+F117</f>
        <v>484.96</v>
      </c>
    </row>
    <row r="119" spans="1:6" ht="28.8" x14ac:dyDescent="0.3">
      <c r="A119" s="31" t="s">
        <v>82</v>
      </c>
      <c r="B119" s="32" t="s">
        <v>144</v>
      </c>
      <c r="C119" s="33" t="s">
        <v>11</v>
      </c>
      <c r="D119" s="32">
        <v>32391</v>
      </c>
      <c r="E119" s="33" t="s">
        <v>96</v>
      </c>
      <c r="F119" s="37">
        <v>1152.5</v>
      </c>
    </row>
    <row r="120" spans="1:6" x14ac:dyDescent="0.3">
      <c r="A120" s="10" t="s">
        <v>10</v>
      </c>
      <c r="B120" s="32"/>
      <c r="C120" s="43"/>
      <c r="D120" s="32"/>
      <c r="E120" s="33"/>
      <c r="F120" s="14">
        <f>+F119</f>
        <v>1152.5</v>
      </c>
    </row>
    <row r="121" spans="1:6" x14ac:dyDescent="0.3">
      <c r="A121" s="19" t="s">
        <v>81</v>
      </c>
      <c r="B121" s="11" t="s">
        <v>145</v>
      </c>
      <c r="C121" s="33" t="s">
        <v>11</v>
      </c>
      <c r="D121" s="32">
        <v>32379</v>
      </c>
      <c r="E121" s="33" t="s">
        <v>95</v>
      </c>
      <c r="F121" s="37">
        <v>400</v>
      </c>
    </row>
    <row r="122" spans="1:6" x14ac:dyDescent="0.3">
      <c r="A122" s="10" t="s">
        <v>10</v>
      </c>
      <c r="B122" s="16"/>
      <c r="C122" s="17"/>
      <c r="D122" s="16"/>
      <c r="E122" s="18"/>
      <c r="F122" s="14">
        <f>+F121</f>
        <v>400</v>
      </c>
    </row>
    <row r="123" spans="1:6" ht="28.8" x14ac:dyDescent="0.3">
      <c r="A123" s="19" t="s">
        <v>83</v>
      </c>
      <c r="B123" s="11" t="s">
        <v>146</v>
      </c>
      <c r="C123" s="8" t="s">
        <v>11</v>
      </c>
      <c r="D123" s="32">
        <v>32322</v>
      </c>
      <c r="E123" s="33" t="s">
        <v>226</v>
      </c>
      <c r="F123" s="37">
        <v>562.5</v>
      </c>
    </row>
    <row r="124" spans="1:6" x14ac:dyDescent="0.3">
      <c r="A124" s="19" t="s">
        <v>83</v>
      </c>
      <c r="B124" s="11" t="s">
        <v>146</v>
      </c>
      <c r="C124" s="13" t="s">
        <v>11</v>
      </c>
      <c r="D124" s="32">
        <v>32379</v>
      </c>
      <c r="E124" s="33" t="s">
        <v>95</v>
      </c>
      <c r="F124" s="37">
        <v>168.75</v>
      </c>
    </row>
    <row r="125" spans="1:6" x14ac:dyDescent="0.3">
      <c r="A125" s="31" t="s">
        <v>83</v>
      </c>
      <c r="B125" s="32" t="s">
        <v>146</v>
      </c>
      <c r="C125" s="33" t="s">
        <v>11</v>
      </c>
      <c r="D125" s="32">
        <v>32379</v>
      </c>
      <c r="E125" s="33" t="s">
        <v>95</v>
      </c>
      <c r="F125" s="37">
        <v>200</v>
      </c>
    </row>
    <row r="126" spans="1:6" x14ac:dyDescent="0.3">
      <c r="A126" s="10" t="s">
        <v>10</v>
      </c>
      <c r="B126" s="32"/>
      <c r="C126" s="43"/>
      <c r="D126" s="32"/>
      <c r="E126" s="33"/>
      <c r="F126" s="14">
        <f>+F125+F124+F123</f>
        <v>931.25</v>
      </c>
    </row>
    <row r="127" spans="1:6" ht="28.8" x14ac:dyDescent="0.3">
      <c r="A127" s="19" t="s">
        <v>85</v>
      </c>
      <c r="B127" s="11" t="s">
        <v>147</v>
      </c>
      <c r="C127" s="8" t="s">
        <v>11</v>
      </c>
      <c r="D127" s="32">
        <v>32373</v>
      </c>
      <c r="E127" s="33" t="s">
        <v>238</v>
      </c>
      <c r="F127" s="37">
        <v>663.61</v>
      </c>
    </row>
    <row r="128" spans="1:6" x14ac:dyDescent="0.3">
      <c r="A128" s="10" t="s">
        <v>10</v>
      </c>
      <c r="B128" s="11"/>
      <c r="C128" s="12"/>
      <c r="D128" s="32"/>
      <c r="E128" s="33"/>
      <c r="F128" s="14">
        <f>+F127</f>
        <v>663.61</v>
      </c>
    </row>
    <row r="129" spans="1:6" x14ac:dyDescent="0.3">
      <c r="A129" s="31" t="s">
        <v>86</v>
      </c>
      <c r="B129" s="32" t="s">
        <v>148</v>
      </c>
      <c r="C129" s="33" t="s">
        <v>11</v>
      </c>
      <c r="D129" s="32">
        <v>32341</v>
      </c>
      <c r="E129" s="33" t="s">
        <v>233</v>
      </c>
      <c r="F129" s="37">
        <v>80.44</v>
      </c>
    </row>
    <row r="130" spans="1:6" x14ac:dyDescent="0.3">
      <c r="A130" s="19" t="s">
        <v>86</v>
      </c>
      <c r="B130" s="11" t="s">
        <v>148</v>
      </c>
      <c r="C130" s="13" t="s">
        <v>11</v>
      </c>
      <c r="D130" s="32">
        <v>32341</v>
      </c>
      <c r="E130" s="33" t="s">
        <v>233</v>
      </c>
      <c r="F130" s="37">
        <v>35.28</v>
      </c>
    </row>
    <row r="131" spans="1:6" x14ac:dyDescent="0.3">
      <c r="A131" s="10" t="s">
        <v>10</v>
      </c>
      <c r="B131" s="11"/>
      <c r="C131" s="12"/>
      <c r="D131" s="32"/>
      <c r="E131" s="33"/>
      <c r="F131" s="14">
        <f>+F129+F130</f>
        <v>115.72</v>
      </c>
    </row>
    <row r="132" spans="1:6" x14ac:dyDescent="0.3">
      <c r="A132" s="31" t="s">
        <v>87</v>
      </c>
      <c r="B132" s="32" t="s">
        <v>149</v>
      </c>
      <c r="C132" s="45" t="s">
        <v>11</v>
      </c>
      <c r="D132" s="32">
        <v>32121</v>
      </c>
      <c r="E132" s="33" t="s">
        <v>239</v>
      </c>
      <c r="F132" s="37">
        <v>905.48</v>
      </c>
    </row>
    <row r="133" spans="1:6" x14ac:dyDescent="0.3">
      <c r="A133" s="19" t="s">
        <v>87</v>
      </c>
      <c r="B133" s="11" t="s">
        <v>149</v>
      </c>
      <c r="C133" s="8" t="s">
        <v>11</v>
      </c>
      <c r="D133" s="32">
        <v>32121</v>
      </c>
      <c r="E133" s="33" t="s">
        <v>239</v>
      </c>
      <c r="F133" s="37">
        <v>38.49</v>
      </c>
    </row>
    <row r="134" spans="1:6" x14ac:dyDescent="0.3">
      <c r="A134" s="10" t="s">
        <v>10</v>
      </c>
      <c r="B134" s="11"/>
      <c r="C134" s="13"/>
      <c r="D134" s="32"/>
      <c r="E134" s="33"/>
      <c r="F134" s="14">
        <f>+F132+F133</f>
        <v>943.97</v>
      </c>
    </row>
    <row r="135" spans="1:6" x14ac:dyDescent="0.3">
      <c r="A135" s="19" t="s">
        <v>84</v>
      </c>
      <c r="B135" s="11" t="s">
        <v>150</v>
      </c>
      <c r="C135" s="13" t="s">
        <v>11</v>
      </c>
      <c r="D135" s="32">
        <v>32931</v>
      </c>
      <c r="E135" s="33" t="s">
        <v>66</v>
      </c>
      <c r="F135" s="37">
        <v>1248</v>
      </c>
    </row>
    <row r="136" spans="1:6" x14ac:dyDescent="0.3">
      <c r="A136" s="10" t="s">
        <v>10</v>
      </c>
      <c r="B136" s="11"/>
      <c r="C136" s="12"/>
      <c r="D136" s="11"/>
      <c r="E136" s="13"/>
      <c r="F136" s="14">
        <f>+F135</f>
        <v>1248</v>
      </c>
    </row>
    <row r="137" spans="1:6" ht="28.8" x14ac:dyDescent="0.3">
      <c r="A137" s="19" t="s">
        <v>88</v>
      </c>
      <c r="B137" s="32" t="s">
        <v>151</v>
      </c>
      <c r="C137" s="8" t="s">
        <v>11</v>
      </c>
      <c r="D137" s="32">
        <v>32391</v>
      </c>
      <c r="E137" s="13" t="s">
        <v>96</v>
      </c>
      <c r="F137" s="37">
        <v>133.75</v>
      </c>
    </row>
    <row r="138" spans="1:6" x14ac:dyDescent="0.3">
      <c r="A138" s="10" t="s">
        <v>10</v>
      </c>
      <c r="B138" s="32"/>
      <c r="C138" s="12"/>
      <c r="D138" s="32"/>
      <c r="E138" s="33"/>
      <c r="F138" s="14">
        <f>+F137</f>
        <v>133.75</v>
      </c>
    </row>
    <row r="139" spans="1:6" ht="28.8" x14ac:dyDescent="0.3">
      <c r="A139" s="31" t="s">
        <v>89</v>
      </c>
      <c r="B139" s="32" t="s">
        <v>152</v>
      </c>
      <c r="C139" s="33" t="s">
        <v>90</v>
      </c>
      <c r="D139" s="32">
        <v>32241</v>
      </c>
      <c r="E139" s="33" t="s">
        <v>240</v>
      </c>
      <c r="F139" s="37">
        <v>220.76</v>
      </c>
    </row>
    <row r="140" spans="1:6" x14ac:dyDescent="0.3">
      <c r="A140" s="10" t="s">
        <v>10</v>
      </c>
      <c r="B140" s="11"/>
      <c r="C140" s="12"/>
      <c r="D140" s="11"/>
      <c r="E140" s="13"/>
      <c r="F140" s="14">
        <f>+F139</f>
        <v>220.76</v>
      </c>
    </row>
    <row r="141" spans="1:6" x14ac:dyDescent="0.3">
      <c r="A141" s="31" t="s">
        <v>133</v>
      </c>
      <c r="B141" s="32" t="s">
        <v>250</v>
      </c>
      <c r="C141" s="13" t="s">
        <v>11</v>
      </c>
      <c r="D141" s="11">
        <v>32999</v>
      </c>
      <c r="E141" s="13" t="s">
        <v>16</v>
      </c>
      <c r="F141" s="37">
        <v>84.88</v>
      </c>
    </row>
    <row r="142" spans="1:6" x14ac:dyDescent="0.3">
      <c r="A142" s="10" t="s">
        <v>10</v>
      </c>
      <c r="B142" s="11"/>
      <c r="C142" s="12"/>
      <c r="D142" s="11"/>
      <c r="E142" s="13"/>
      <c r="F142" s="14">
        <v>84.88</v>
      </c>
    </row>
    <row r="143" spans="1:6" ht="43.2" x14ac:dyDescent="0.3">
      <c r="A143" s="19" t="s">
        <v>134</v>
      </c>
      <c r="B143" s="11" t="s">
        <v>248</v>
      </c>
      <c r="C143" s="41" t="s">
        <v>249</v>
      </c>
      <c r="D143" s="11">
        <v>324113</v>
      </c>
      <c r="E143" s="13" t="s">
        <v>135</v>
      </c>
      <c r="F143" s="44">
        <v>186.88</v>
      </c>
    </row>
    <row r="144" spans="1:6" x14ac:dyDescent="0.3">
      <c r="A144" s="10" t="s">
        <v>10</v>
      </c>
      <c r="B144" s="11"/>
      <c r="C144" s="12"/>
      <c r="D144" s="11"/>
      <c r="E144" s="13"/>
      <c r="F144" s="14">
        <f>+F143</f>
        <v>186.88</v>
      </c>
    </row>
    <row r="145" spans="1:6" ht="43.2" x14ac:dyDescent="0.3">
      <c r="A145" s="41" t="s">
        <v>136</v>
      </c>
      <c r="B145" s="25"/>
      <c r="C145" s="41" t="s">
        <v>247</v>
      </c>
      <c r="D145" s="11">
        <v>324113</v>
      </c>
      <c r="E145" s="13" t="s">
        <v>135</v>
      </c>
      <c r="F145" s="44">
        <v>2460.29</v>
      </c>
    </row>
    <row r="146" spans="1:6" x14ac:dyDescent="0.3">
      <c r="A146" s="10" t="s">
        <v>10</v>
      </c>
      <c r="B146" s="11"/>
      <c r="C146" s="12"/>
      <c r="D146" s="11"/>
      <c r="E146" s="13"/>
      <c r="F146" s="14">
        <f>+F145</f>
        <v>2460.29</v>
      </c>
    </row>
    <row r="147" spans="1:6" ht="43.2" x14ac:dyDescent="0.3">
      <c r="A147" s="41" t="s">
        <v>137</v>
      </c>
      <c r="B147" s="11" t="s">
        <v>244</v>
      </c>
      <c r="C147" s="41" t="s">
        <v>11</v>
      </c>
      <c r="D147" s="11">
        <v>324113</v>
      </c>
      <c r="E147" s="13" t="s">
        <v>135</v>
      </c>
      <c r="F147" s="44">
        <v>625.67999999999995</v>
      </c>
    </row>
    <row r="148" spans="1:6" x14ac:dyDescent="0.3">
      <c r="A148" s="10" t="s">
        <v>10</v>
      </c>
      <c r="B148" s="11"/>
      <c r="C148" s="12"/>
      <c r="D148" s="11"/>
      <c r="E148" s="13"/>
      <c r="F148" s="14">
        <f>+F147</f>
        <v>625.67999999999995</v>
      </c>
    </row>
    <row r="149" spans="1:6" ht="43.2" x14ac:dyDescent="0.3">
      <c r="A149" s="19" t="s">
        <v>138</v>
      </c>
      <c r="B149" s="11"/>
      <c r="C149" s="13" t="s">
        <v>246</v>
      </c>
      <c r="D149" s="11">
        <v>324113</v>
      </c>
      <c r="E149" s="13" t="s">
        <v>135</v>
      </c>
      <c r="F149" s="15">
        <v>291</v>
      </c>
    </row>
    <row r="150" spans="1:6" x14ac:dyDescent="0.3">
      <c r="A150" s="10" t="s">
        <v>10</v>
      </c>
      <c r="B150" s="25"/>
      <c r="C150" s="22"/>
      <c r="D150" s="25"/>
      <c r="E150" s="23"/>
      <c r="F150" s="24">
        <f>+F149</f>
        <v>291</v>
      </c>
    </row>
    <row r="151" spans="1:6" ht="28.8" x14ac:dyDescent="0.3">
      <c r="A151" s="19" t="s">
        <v>164</v>
      </c>
      <c r="B151" s="11" t="s">
        <v>245</v>
      </c>
      <c r="C151" s="41" t="s">
        <v>11</v>
      </c>
      <c r="D151" s="11">
        <v>32955</v>
      </c>
      <c r="E151" s="13" t="s">
        <v>165</v>
      </c>
      <c r="F151" s="44">
        <v>504</v>
      </c>
    </row>
    <row r="152" spans="1:6" x14ac:dyDescent="0.3">
      <c r="A152" s="10" t="s">
        <v>10</v>
      </c>
      <c r="B152" s="25"/>
      <c r="C152" s="41"/>
      <c r="D152" s="11"/>
      <c r="E152" s="13"/>
      <c r="F152" s="24">
        <f>+F151</f>
        <v>504</v>
      </c>
    </row>
    <row r="153" spans="1:6" x14ac:dyDescent="0.3">
      <c r="A153" s="41" t="s">
        <v>159</v>
      </c>
      <c r="B153" s="11" t="s">
        <v>243</v>
      </c>
      <c r="C153" s="41" t="s">
        <v>11</v>
      </c>
      <c r="D153" s="47">
        <v>32999</v>
      </c>
      <c r="E153" s="45" t="s">
        <v>16</v>
      </c>
      <c r="F153" s="9">
        <v>1650</v>
      </c>
    </row>
    <row r="154" spans="1:6" x14ac:dyDescent="0.3">
      <c r="A154" s="10" t="s">
        <v>10</v>
      </c>
      <c r="B154" s="11"/>
      <c r="C154" s="12"/>
      <c r="D154" s="11"/>
      <c r="E154" s="13"/>
      <c r="F154" s="24">
        <f>+F153</f>
        <v>1650</v>
      </c>
    </row>
    <row r="155" spans="1:6" x14ac:dyDescent="0.3">
      <c r="A155" s="31" t="s">
        <v>242</v>
      </c>
      <c r="B155" s="11" t="s">
        <v>241</v>
      </c>
      <c r="C155" s="13" t="s">
        <v>11</v>
      </c>
      <c r="D155" s="11">
        <v>34312</v>
      </c>
      <c r="E155" s="13" t="s">
        <v>179</v>
      </c>
      <c r="F155" s="14" t="s">
        <v>178</v>
      </c>
    </row>
    <row r="156" spans="1:6" x14ac:dyDescent="0.3">
      <c r="A156" s="10" t="s">
        <v>10</v>
      </c>
      <c r="B156" s="11"/>
      <c r="C156" s="12"/>
      <c r="D156" s="11"/>
      <c r="E156" s="13"/>
      <c r="F156" s="14" t="s">
        <v>178</v>
      </c>
    </row>
    <row r="157" spans="1:6" x14ac:dyDescent="0.3">
      <c r="A157" s="31" t="s">
        <v>91</v>
      </c>
      <c r="B157" s="11"/>
      <c r="C157" s="12"/>
      <c r="D157" s="11">
        <v>32379</v>
      </c>
      <c r="E157" s="13" t="s">
        <v>95</v>
      </c>
      <c r="F157" s="15">
        <v>450</v>
      </c>
    </row>
    <row r="158" spans="1:6" x14ac:dyDescent="0.3">
      <c r="A158" s="10" t="s">
        <v>10</v>
      </c>
      <c r="B158" s="11"/>
      <c r="C158" s="12"/>
      <c r="D158" s="11"/>
      <c r="E158" s="13"/>
      <c r="F158" s="14">
        <f>+F157</f>
        <v>450</v>
      </c>
    </row>
    <row r="159" spans="1:6" x14ac:dyDescent="0.3">
      <c r="A159" s="31" t="s">
        <v>92</v>
      </c>
      <c r="B159" s="11"/>
      <c r="C159" s="12"/>
      <c r="D159" s="11">
        <v>32372</v>
      </c>
      <c r="E159" s="13" t="s">
        <v>94</v>
      </c>
      <c r="F159" s="15">
        <v>207.51</v>
      </c>
    </row>
    <row r="160" spans="1:6" x14ac:dyDescent="0.3">
      <c r="A160" s="10" t="s">
        <v>10</v>
      </c>
      <c r="B160" s="11"/>
      <c r="C160" s="12"/>
      <c r="D160" s="11"/>
      <c r="E160" s="13"/>
      <c r="F160" s="14">
        <f>+F159</f>
        <v>207.51</v>
      </c>
    </row>
    <row r="161" spans="1:6" x14ac:dyDescent="0.3">
      <c r="A161" s="41" t="s">
        <v>93</v>
      </c>
      <c r="B161" s="16"/>
      <c r="C161" s="22"/>
      <c r="D161" s="11">
        <v>32372</v>
      </c>
      <c r="E161" s="13" t="s">
        <v>94</v>
      </c>
      <c r="F161" s="44">
        <v>852.06</v>
      </c>
    </row>
    <row r="162" spans="1:6" x14ac:dyDescent="0.3">
      <c r="A162" s="10" t="s">
        <v>10</v>
      </c>
      <c r="B162" s="11"/>
      <c r="C162" s="12"/>
      <c r="D162" s="11"/>
      <c r="E162" s="13"/>
      <c r="F162" s="14">
        <f>+F161</f>
        <v>852.06</v>
      </c>
    </row>
    <row r="163" spans="1:6" x14ac:dyDescent="0.3">
      <c r="A163" s="19" t="s">
        <v>97</v>
      </c>
      <c r="B163" s="11"/>
      <c r="C163" s="12"/>
      <c r="D163" s="11">
        <v>32372</v>
      </c>
      <c r="E163" s="13" t="s">
        <v>94</v>
      </c>
      <c r="F163" s="15">
        <v>1784.5</v>
      </c>
    </row>
    <row r="164" spans="1:6" x14ac:dyDescent="0.3">
      <c r="A164" s="10" t="s">
        <v>10</v>
      </c>
      <c r="B164" s="16"/>
      <c r="C164" s="17"/>
      <c r="D164" s="16"/>
      <c r="E164" s="18"/>
      <c r="F164" s="14">
        <f>+F163</f>
        <v>1784.5</v>
      </c>
    </row>
    <row r="165" spans="1:6" ht="28.8" x14ac:dyDescent="0.3">
      <c r="A165" s="19" t="s">
        <v>98</v>
      </c>
      <c r="B165" s="11"/>
      <c r="C165" s="12"/>
      <c r="D165" s="11">
        <v>343491</v>
      </c>
      <c r="E165" s="13" t="s">
        <v>101</v>
      </c>
      <c r="F165" s="15">
        <v>1291.29</v>
      </c>
    </row>
    <row r="166" spans="1:6" x14ac:dyDescent="0.3">
      <c r="A166" s="10" t="s">
        <v>10</v>
      </c>
      <c r="B166" s="11"/>
      <c r="C166" s="12"/>
      <c r="D166" s="11"/>
      <c r="E166" s="13"/>
      <c r="F166" s="14">
        <f>+F165</f>
        <v>1291.29</v>
      </c>
    </row>
    <row r="167" spans="1:6" x14ac:dyDescent="0.3">
      <c r="A167" s="19" t="s">
        <v>99</v>
      </c>
      <c r="B167" s="25"/>
      <c r="C167" s="22"/>
      <c r="D167" s="11">
        <v>32371</v>
      </c>
      <c r="E167" s="13" t="s">
        <v>102</v>
      </c>
      <c r="F167" s="15">
        <v>134.71</v>
      </c>
    </row>
    <row r="168" spans="1:6" x14ac:dyDescent="0.3">
      <c r="A168" s="10" t="s">
        <v>10</v>
      </c>
      <c r="B168" s="25"/>
      <c r="C168" s="22"/>
      <c r="D168" s="25"/>
      <c r="E168" s="23"/>
      <c r="F168" s="24">
        <f>+F167</f>
        <v>134.71</v>
      </c>
    </row>
    <row r="169" spans="1:6" x14ac:dyDescent="0.3">
      <c r="A169" s="19" t="s">
        <v>100</v>
      </c>
      <c r="B169" s="11"/>
      <c r="C169" s="12"/>
      <c r="D169" s="11">
        <v>32379</v>
      </c>
      <c r="E169" s="13" t="s">
        <v>95</v>
      </c>
      <c r="F169" s="15">
        <v>390.85</v>
      </c>
    </row>
    <row r="170" spans="1:6" x14ac:dyDescent="0.3">
      <c r="A170" s="10" t="s">
        <v>10</v>
      </c>
      <c r="B170" s="25"/>
      <c r="C170" s="22"/>
      <c r="D170" s="25"/>
      <c r="E170" s="23"/>
      <c r="F170" s="24">
        <f>+F169</f>
        <v>390.85</v>
      </c>
    </row>
    <row r="171" spans="1:6" x14ac:dyDescent="0.3">
      <c r="A171" s="19" t="s">
        <v>155</v>
      </c>
      <c r="B171" s="11"/>
      <c r="C171" s="12"/>
      <c r="D171" s="11">
        <v>31111</v>
      </c>
      <c r="E171" s="13" t="s">
        <v>157</v>
      </c>
      <c r="F171" s="15">
        <v>68.239999999999995</v>
      </c>
    </row>
    <row r="172" spans="1:6" x14ac:dyDescent="0.3">
      <c r="A172" s="19" t="s">
        <v>155</v>
      </c>
      <c r="B172" s="6"/>
      <c r="C172" s="5"/>
      <c r="D172" s="6">
        <v>31321</v>
      </c>
      <c r="E172" s="8" t="s">
        <v>158</v>
      </c>
      <c r="F172" s="15">
        <v>2.5</v>
      </c>
    </row>
    <row r="173" spans="1:6" x14ac:dyDescent="0.3">
      <c r="A173" s="10" t="s">
        <v>10</v>
      </c>
      <c r="B173" s="11"/>
      <c r="C173" s="12"/>
      <c r="D173" s="11"/>
      <c r="E173" s="13"/>
      <c r="F173" s="14">
        <f>+F171+F172</f>
        <v>70.739999999999995</v>
      </c>
    </row>
    <row r="174" spans="1:6" x14ac:dyDescent="0.3">
      <c r="A174" s="19" t="s">
        <v>156</v>
      </c>
      <c r="B174" s="6"/>
      <c r="C174" s="5"/>
      <c r="D174" s="7">
        <v>31131</v>
      </c>
      <c r="E174" s="8" t="s">
        <v>213</v>
      </c>
      <c r="F174" s="44">
        <v>202.57</v>
      </c>
    </row>
    <row r="175" spans="1:6" x14ac:dyDescent="0.3">
      <c r="A175" s="5" t="s">
        <v>156</v>
      </c>
      <c r="B175" s="6"/>
      <c r="C175" s="5"/>
      <c r="D175" s="6">
        <v>31321</v>
      </c>
      <c r="E175" s="8" t="s">
        <v>158</v>
      </c>
      <c r="F175" s="9">
        <v>33.42</v>
      </c>
    </row>
    <row r="176" spans="1:6" x14ac:dyDescent="0.3">
      <c r="A176" s="10" t="s">
        <v>10</v>
      </c>
      <c r="B176" s="6"/>
      <c r="C176" s="5"/>
      <c r="D176" s="6"/>
      <c r="E176" s="8"/>
      <c r="F176" s="9">
        <f>+F174+F175</f>
        <v>235.99</v>
      </c>
    </row>
    <row r="177" spans="1:6" x14ac:dyDescent="0.3">
      <c r="A177" s="41" t="s">
        <v>196</v>
      </c>
      <c r="B177" s="41"/>
      <c r="C177" s="41"/>
      <c r="D177" s="47">
        <v>32221</v>
      </c>
      <c r="E177" s="45" t="s">
        <v>161</v>
      </c>
      <c r="F177" s="46" t="s">
        <v>160</v>
      </c>
    </row>
    <row r="178" spans="1:6" x14ac:dyDescent="0.3">
      <c r="A178" s="41" t="s">
        <v>196</v>
      </c>
      <c r="B178" s="41"/>
      <c r="C178" s="41"/>
      <c r="D178" s="47">
        <v>32221</v>
      </c>
      <c r="E178" s="45" t="s">
        <v>161</v>
      </c>
      <c r="F178" s="46" t="s">
        <v>162</v>
      </c>
    </row>
    <row r="179" spans="1:6" x14ac:dyDescent="0.3">
      <c r="A179" s="41" t="s">
        <v>196</v>
      </c>
      <c r="B179" s="41"/>
      <c r="C179" s="41"/>
      <c r="D179" s="47">
        <v>32221</v>
      </c>
      <c r="E179" s="45" t="s">
        <v>161</v>
      </c>
      <c r="F179" s="46" t="s">
        <v>163</v>
      </c>
    </row>
    <row r="180" spans="1:6" x14ac:dyDescent="0.3">
      <c r="A180" s="41" t="s">
        <v>196</v>
      </c>
      <c r="B180" s="41"/>
      <c r="C180" s="41"/>
      <c r="D180" s="47">
        <v>32221</v>
      </c>
      <c r="E180" s="45" t="s">
        <v>161</v>
      </c>
      <c r="F180" s="46">
        <v>15</v>
      </c>
    </row>
    <row r="181" spans="1:6" x14ac:dyDescent="0.3">
      <c r="A181" s="41" t="s">
        <v>196</v>
      </c>
      <c r="B181" s="41"/>
      <c r="C181" s="41"/>
      <c r="D181" s="47">
        <v>32221</v>
      </c>
      <c r="E181" s="45" t="s">
        <v>161</v>
      </c>
      <c r="F181" s="46">
        <v>20.25</v>
      </c>
    </row>
    <row r="182" spans="1:6" x14ac:dyDescent="0.3">
      <c r="A182" s="41" t="s">
        <v>196</v>
      </c>
      <c r="B182" s="41"/>
      <c r="C182" s="41"/>
      <c r="D182" s="47">
        <v>32221</v>
      </c>
      <c r="E182" s="45" t="s">
        <v>161</v>
      </c>
      <c r="F182" s="46">
        <v>30.08</v>
      </c>
    </row>
    <row r="183" spans="1:6" x14ac:dyDescent="0.3">
      <c r="A183" s="10" t="s">
        <v>10</v>
      </c>
      <c r="B183" s="11"/>
      <c r="C183" s="5"/>
      <c r="D183" s="48"/>
      <c r="E183" s="45"/>
      <c r="F183" s="24">
        <f>+F177+F178+F179</f>
        <v>117.45</v>
      </c>
    </row>
    <row r="184" spans="1:6" ht="28.8" x14ac:dyDescent="0.3">
      <c r="A184" s="19" t="s">
        <v>197</v>
      </c>
      <c r="B184" s="11"/>
      <c r="C184" s="12"/>
      <c r="D184" s="11">
        <v>324111</v>
      </c>
      <c r="E184" s="13" t="s">
        <v>166</v>
      </c>
      <c r="F184" s="15">
        <v>15</v>
      </c>
    </row>
    <row r="185" spans="1:6" x14ac:dyDescent="0.3">
      <c r="A185" s="10" t="s">
        <v>10</v>
      </c>
      <c r="B185" s="11"/>
      <c r="C185" s="12"/>
      <c r="D185" s="11"/>
      <c r="E185" s="13"/>
      <c r="F185" s="14">
        <v>15</v>
      </c>
    </row>
    <row r="186" spans="1:6" ht="28.8" x14ac:dyDescent="0.3">
      <c r="A186" s="19" t="s">
        <v>198</v>
      </c>
      <c r="B186" s="11"/>
      <c r="C186" s="12"/>
      <c r="D186" s="11">
        <v>324111</v>
      </c>
      <c r="E186" s="13" t="s">
        <v>166</v>
      </c>
      <c r="F186" s="15">
        <v>15</v>
      </c>
    </row>
    <row r="187" spans="1:6" x14ac:dyDescent="0.3">
      <c r="A187" s="10" t="s">
        <v>10</v>
      </c>
      <c r="B187" s="25"/>
      <c r="C187" s="22"/>
      <c r="D187" s="25"/>
      <c r="E187" s="23"/>
      <c r="F187" s="24">
        <v>15</v>
      </c>
    </row>
    <row r="188" spans="1:6" ht="28.8" x14ac:dyDescent="0.3">
      <c r="A188" s="19" t="s">
        <v>199</v>
      </c>
      <c r="B188" s="11"/>
      <c r="C188" s="12"/>
      <c r="D188" s="11">
        <v>324111</v>
      </c>
      <c r="E188" s="13" t="s">
        <v>166</v>
      </c>
      <c r="F188" s="15">
        <v>280</v>
      </c>
    </row>
    <row r="189" spans="1:6" x14ac:dyDescent="0.3">
      <c r="A189" s="10" t="s">
        <v>10</v>
      </c>
      <c r="B189" s="11"/>
      <c r="C189" s="12"/>
      <c r="D189" s="11"/>
      <c r="E189" s="13"/>
      <c r="F189" s="14">
        <v>280</v>
      </c>
    </row>
    <row r="190" spans="1:6" ht="28.8" x14ac:dyDescent="0.3">
      <c r="A190" s="19" t="s">
        <v>200</v>
      </c>
      <c r="B190" s="25"/>
      <c r="C190" s="22"/>
      <c r="D190" s="11">
        <v>324111</v>
      </c>
      <c r="E190" s="13" t="s">
        <v>166</v>
      </c>
      <c r="F190" s="15">
        <v>280</v>
      </c>
    </row>
    <row r="191" spans="1:6" x14ac:dyDescent="0.3">
      <c r="A191" s="19" t="s">
        <v>200</v>
      </c>
      <c r="B191" s="25"/>
      <c r="C191" s="22"/>
      <c r="D191" s="47">
        <v>32221</v>
      </c>
      <c r="E191" s="45" t="s">
        <v>161</v>
      </c>
      <c r="F191" s="15">
        <v>39.25</v>
      </c>
    </row>
    <row r="192" spans="1:6" x14ac:dyDescent="0.3">
      <c r="A192" s="19" t="s">
        <v>200</v>
      </c>
      <c r="B192" s="25"/>
      <c r="C192" s="22"/>
      <c r="D192" s="47">
        <v>32221</v>
      </c>
      <c r="E192" s="45" t="s">
        <v>161</v>
      </c>
      <c r="F192" s="15">
        <v>109.07</v>
      </c>
    </row>
    <row r="193" spans="1:6" x14ac:dyDescent="0.3">
      <c r="A193" s="19" t="s">
        <v>200</v>
      </c>
      <c r="B193" s="25"/>
      <c r="C193" s="22"/>
      <c r="D193" s="47">
        <v>32221</v>
      </c>
      <c r="E193" s="45" t="s">
        <v>161</v>
      </c>
      <c r="F193" s="15">
        <v>46.51</v>
      </c>
    </row>
    <row r="194" spans="1:6" x14ac:dyDescent="0.3">
      <c r="A194" s="19" t="s">
        <v>200</v>
      </c>
      <c r="B194" s="25"/>
      <c r="C194" s="22"/>
      <c r="D194" s="47">
        <v>32221</v>
      </c>
      <c r="E194" s="45" t="s">
        <v>161</v>
      </c>
      <c r="F194" s="15">
        <v>79.59</v>
      </c>
    </row>
    <row r="195" spans="1:6" x14ac:dyDescent="0.3">
      <c r="A195" s="19" t="s">
        <v>200</v>
      </c>
      <c r="B195" s="25"/>
      <c r="C195" s="22"/>
      <c r="D195" s="47">
        <v>32221</v>
      </c>
      <c r="E195" s="45" t="s">
        <v>161</v>
      </c>
      <c r="F195" s="15">
        <v>56.84</v>
      </c>
    </row>
    <row r="196" spans="1:6" x14ac:dyDescent="0.3">
      <c r="A196" s="10" t="s">
        <v>10</v>
      </c>
      <c r="B196" s="25"/>
      <c r="C196" s="22"/>
      <c r="D196" s="47"/>
      <c r="E196" s="45"/>
      <c r="F196" s="14">
        <f>+F190+F191+F192+F193+F194+F195</f>
        <v>611.26</v>
      </c>
    </row>
    <row r="197" spans="1:6" ht="28.8" x14ac:dyDescent="0.3">
      <c r="A197" s="5" t="s">
        <v>201</v>
      </c>
      <c r="B197" s="11"/>
      <c r="C197" s="5"/>
      <c r="D197" s="7">
        <v>324111</v>
      </c>
      <c r="E197" s="13" t="s">
        <v>166</v>
      </c>
      <c r="F197" s="15">
        <v>280</v>
      </c>
    </row>
    <row r="198" spans="1:6" x14ac:dyDescent="0.3">
      <c r="A198" s="5" t="s">
        <v>201</v>
      </c>
      <c r="B198" s="11"/>
      <c r="C198" s="5"/>
      <c r="D198" s="7">
        <v>32221</v>
      </c>
      <c r="E198" s="13" t="s">
        <v>161</v>
      </c>
      <c r="F198" s="15">
        <v>53.13</v>
      </c>
    </row>
    <row r="199" spans="1:6" x14ac:dyDescent="0.3">
      <c r="A199" s="5" t="s">
        <v>201</v>
      </c>
      <c r="B199" s="11"/>
      <c r="C199" s="5"/>
      <c r="D199" s="7">
        <v>32221</v>
      </c>
      <c r="E199" s="13" t="s">
        <v>161</v>
      </c>
      <c r="F199" s="15">
        <v>98.42</v>
      </c>
    </row>
    <row r="200" spans="1:6" x14ac:dyDescent="0.3">
      <c r="A200" s="5" t="s">
        <v>201</v>
      </c>
      <c r="B200" s="11"/>
      <c r="C200" s="5"/>
      <c r="D200" s="7">
        <v>32221</v>
      </c>
      <c r="E200" s="13" t="s">
        <v>161</v>
      </c>
      <c r="F200" s="15">
        <v>60</v>
      </c>
    </row>
    <row r="201" spans="1:6" x14ac:dyDescent="0.3">
      <c r="A201" s="5" t="s">
        <v>201</v>
      </c>
      <c r="B201" s="11"/>
      <c r="C201" s="5"/>
      <c r="D201" s="7">
        <v>32221</v>
      </c>
      <c r="E201" s="13" t="s">
        <v>161</v>
      </c>
      <c r="F201" s="15">
        <v>44.2</v>
      </c>
    </row>
    <row r="202" spans="1:6" x14ac:dyDescent="0.3">
      <c r="A202" s="10" t="s">
        <v>10</v>
      </c>
      <c r="B202" s="25"/>
      <c r="C202" s="22"/>
      <c r="D202" s="7"/>
      <c r="E202" s="13"/>
      <c r="F202" s="14">
        <f>+F197+F198+F199+F200+F201</f>
        <v>535.75</v>
      </c>
    </row>
    <row r="203" spans="1:6" x14ac:dyDescent="0.3">
      <c r="A203" s="19" t="s">
        <v>168</v>
      </c>
      <c r="B203" s="11"/>
      <c r="C203" s="12"/>
      <c r="D203" s="11">
        <v>32111</v>
      </c>
      <c r="E203" s="13" t="s">
        <v>169</v>
      </c>
      <c r="F203" s="15">
        <v>15</v>
      </c>
    </row>
    <row r="204" spans="1:6" ht="28.8" x14ac:dyDescent="0.3">
      <c r="A204" s="19" t="s">
        <v>168</v>
      </c>
      <c r="B204" s="11"/>
      <c r="C204" s="12"/>
      <c r="D204" s="11">
        <v>321151</v>
      </c>
      <c r="E204" s="13" t="s">
        <v>170</v>
      </c>
      <c r="F204" s="15">
        <f>154.2-15</f>
        <v>139.19999999999999</v>
      </c>
    </row>
    <row r="205" spans="1:6" x14ac:dyDescent="0.3">
      <c r="A205" s="10" t="s">
        <v>10</v>
      </c>
      <c r="B205" s="25"/>
      <c r="C205" s="22"/>
      <c r="D205" s="25"/>
      <c r="E205" s="23"/>
      <c r="F205" s="24">
        <f>+F203+F204</f>
        <v>154.19999999999999</v>
      </c>
    </row>
    <row r="206" spans="1:6" x14ac:dyDescent="0.3">
      <c r="A206" s="19" t="s">
        <v>202</v>
      </c>
      <c r="B206" s="11"/>
      <c r="C206" s="12"/>
      <c r="D206" s="11">
        <v>32999</v>
      </c>
      <c r="E206" s="13" t="s">
        <v>16</v>
      </c>
      <c r="F206" s="15" t="s">
        <v>171</v>
      </c>
    </row>
    <row r="207" spans="1:6" x14ac:dyDescent="0.3">
      <c r="A207" s="10" t="s">
        <v>10</v>
      </c>
      <c r="B207" s="25"/>
      <c r="C207" s="22"/>
      <c r="D207" s="25"/>
      <c r="E207" s="23"/>
      <c r="F207" s="49" t="str">
        <f>+F206</f>
        <v>254,39</v>
      </c>
    </row>
    <row r="208" spans="1:6" ht="28.8" x14ac:dyDescent="0.3">
      <c r="A208" s="5" t="s">
        <v>203</v>
      </c>
      <c r="B208" s="11"/>
      <c r="C208" s="5"/>
      <c r="D208" s="6">
        <v>324111</v>
      </c>
      <c r="E208" s="13" t="s">
        <v>166</v>
      </c>
      <c r="F208" s="15">
        <v>180</v>
      </c>
    </row>
    <row r="209" spans="1:6" ht="28.8" x14ac:dyDescent="0.3">
      <c r="A209" s="5" t="s">
        <v>203</v>
      </c>
      <c r="B209" s="11"/>
      <c r="C209" s="5"/>
      <c r="D209" s="6">
        <v>32412</v>
      </c>
      <c r="E209" s="8" t="s">
        <v>175</v>
      </c>
      <c r="F209" s="15">
        <v>23.85</v>
      </c>
    </row>
    <row r="210" spans="1:6" ht="43.2" x14ac:dyDescent="0.3">
      <c r="A210" s="5" t="s">
        <v>203</v>
      </c>
      <c r="B210" s="11"/>
      <c r="C210" s="5"/>
      <c r="D210" s="6">
        <v>324112</v>
      </c>
      <c r="E210" s="8" t="s">
        <v>174</v>
      </c>
      <c r="F210" s="15">
        <v>393.93</v>
      </c>
    </row>
    <row r="211" spans="1:6" ht="43.2" x14ac:dyDescent="0.3">
      <c r="A211" s="5" t="s">
        <v>203</v>
      </c>
      <c r="B211" s="11"/>
      <c r="C211" s="5"/>
      <c r="D211" s="6">
        <v>324112</v>
      </c>
      <c r="E211" s="8" t="s">
        <v>174</v>
      </c>
      <c r="F211" s="15">
        <v>144.18</v>
      </c>
    </row>
    <row r="212" spans="1:6" x14ac:dyDescent="0.3">
      <c r="A212" s="10" t="s">
        <v>10</v>
      </c>
      <c r="B212" s="11"/>
      <c r="C212" s="5"/>
      <c r="D212" s="6"/>
      <c r="E212" s="8"/>
      <c r="F212" s="49">
        <f>+F208+F209+F210+F211</f>
        <v>741.96</v>
      </c>
    </row>
    <row r="213" spans="1:6" x14ac:dyDescent="0.3">
      <c r="A213" s="41" t="s">
        <v>204</v>
      </c>
      <c r="B213" s="25"/>
      <c r="C213" s="22"/>
      <c r="D213" s="47">
        <v>32931</v>
      </c>
      <c r="E213" s="45" t="s">
        <v>66</v>
      </c>
      <c r="F213" s="15" t="s">
        <v>172</v>
      </c>
    </row>
    <row r="214" spans="1:6" x14ac:dyDescent="0.3">
      <c r="A214" s="41" t="s">
        <v>204</v>
      </c>
      <c r="B214" s="11"/>
      <c r="C214" s="12"/>
      <c r="D214" s="11">
        <v>32959</v>
      </c>
      <c r="E214" s="13" t="s">
        <v>176</v>
      </c>
      <c r="F214" s="15" t="s">
        <v>173</v>
      </c>
    </row>
    <row r="215" spans="1:6" ht="28.8" x14ac:dyDescent="0.3">
      <c r="A215" s="41" t="s">
        <v>204</v>
      </c>
      <c r="B215" s="11"/>
      <c r="C215" s="12"/>
      <c r="D215" s="11">
        <v>321151</v>
      </c>
      <c r="E215" s="13" t="s">
        <v>170</v>
      </c>
      <c r="F215" s="15">
        <v>216.8</v>
      </c>
    </row>
    <row r="216" spans="1:6" x14ac:dyDescent="0.3">
      <c r="A216" s="41" t="s">
        <v>204</v>
      </c>
      <c r="B216" s="11"/>
      <c r="C216" s="12"/>
      <c r="D216" s="11">
        <v>32119</v>
      </c>
      <c r="E216" s="13" t="s">
        <v>182</v>
      </c>
      <c r="F216" s="15">
        <v>16</v>
      </c>
    </row>
    <row r="217" spans="1:6" x14ac:dyDescent="0.3">
      <c r="A217" s="41" t="s">
        <v>204</v>
      </c>
      <c r="B217" s="11"/>
      <c r="C217" s="12"/>
      <c r="D217" s="11">
        <v>32314</v>
      </c>
      <c r="E217" s="13" t="s">
        <v>183</v>
      </c>
      <c r="F217" s="15">
        <v>17.899999999999999</v>
      </c>
    </row>
    <row r="218" spans="1:6" x14ac:dyDescent="0.3">
      <c r="A218" s="10" t="s">
        <v>10</v>
      </c>
      <c r="B218" s="11"/>
      <c r="C218" s="12"/>
      <c r="D218" s="11"/>
      <c r="E218" s="13"/>
      <c r="F218" s="14">
        <f>+F213+F214+F215+F216+F217</f>
        <v>411.82</v>
      </c>
    </row>
    <row r="219" spans="1:6" ht="28.8" x14ac:dyDescent="0.3">
      <c r="A219" s="41" t="s">
        <v>205</v>
      </c>
      <c r="B219" s="47"/>
      <c r="C219" s="41"/>
      <c r="D219" s="6">
        <v>32412</v>
      </c>
      <c r="E219" s="8" t="s">
        <v>175</v>
      </c>
      <c r="F219" s="50" t="s">
        <v>177</v>
      </c>
    </row>
    <row r="220" spans="1:6" x14ac:dyDescent="0.3">
      <c r="A220" s="10" t="s">
        <v>10</v>
      </c>
      <c r="B220" s="11"/>
      <c r="C220" s="12"/>
      <c r="D220" s="11"/>
      <c r="E220" s="13"/>
      <c r="F220" s="14" t="str">
        <f>+F219</f>
        <v>46,44</v>
      </c>
    </row>
    <row r="221" spans="1:6" ht="28.8" x14ac:dyDescent="0.3">
      <c r="A221" s="41" t="s">
        <v>190</v>
      </c>
      <c r="B221" s="25"/>
      <c r="C221" s="22"/>
      <c r="D221" s="6">
        <v>324111</v>
      </c>
      <c r="E221" s="13" t="s">
        <v>166</v>
      </c>
      <c r="F221" s="44">
        <v>180</v>
      </c>
    </row>
    <row r="222" spans="1:6" x14ac:dyDescent="0.3">
      <c r="A222" s="41" t="s">
        <v>190</v>
      </c>
      <c r="B222" s="25"/>
      <c r="C222" s="22"/>
      <c r="D222" s="6">
        <v>32221</v>
      </c>
      <c r="E222" s="13" t="s">
        <v>161</v>
      </c>
      <c r="F222" s="50" t="s">
        <v>184</v>
      </c>
    </row>
    <row r="223" spans="1:6" x14ac:dyDescent="0.3">
      <c r="A223" s="41" t="s">
        <v>190</v>
      </c>
      <c r="B223" s="25"/>
      <c r="C223" s="22"/>
      <c r="D223" s="6">
        <v>32221</v>
      </c>
      <c r="E223" s="13" t="s">
        <v>161</v>
      </c>
      <c r="F223" s="50">
        <v>14.75</v>
      </c>
    </row>
    <row r="224" spans="1:6" x14ac:dyDescent="0.3">
      <c r="A224" s="10" t="s">
        <v>10</v>
      </c>
      <c r="B224" s="25"/>
      <c r="C224" s="22"/>
      <c r="D224" s="25"/>
      <c r="E224" s="23"/>
      <c r="F224" s="24">
        <f>+F221+F222+F223</f>
        <v>240.9</v>
      </c>
    </row>
    <row r="225" spans="1:6" ht="28.8" x14ac:dyDescent="0.3">
      <c r="A225" s="19" t="s">
        <v>191</v>
      </c>
      <c r="B225" s="11"/>
      <c r="C225" s="12"/>
      <c r="D225" s="6">
        <v>324111</v>
      </c>
      <c r="E225" s="13" t="s">
        <v>166</v>
      </c>
      <c r="F225" s="44">
        <v>180</v>
      </c>
    </row>
    <row r="226" spans="1:6" x14ac:dyDescent="0.3">
      <c r="A226" s="19" t="s">
        <v>191</v>
      </c>
      <c r="B226" s="11"/>
      <c r="C226" s="12"/>
      <c r="D226" s="6">
        <v>32221</v>
      </c>
      <c r="E226" s="13" t="s">
        <v>161</v>
      </c>
      <c r="F226" s="44">
        <v>38</v>
      </c>
    </row>
    <row r="227" spans="1:6" x14ac:dyDescent="0.3">
      <c r="A227" s="10" t="s">
        <v>10</v>
      </c>
      <c r="B227" s="25"/>
      <c r="C227" s="22"/>
      <c r="D227" s="25"/>
      <c r="E227" s="23"/>
      <c r="F227" s="24">
        <f>+F225+F226</f>
        <v>218</v>
      </c>
    </row>
    <row r="228" spans="1:6" x14ac:dyDescent="0.3">
      <c r="A228" s="19" t="s">
        <v>192</v>
      </c>
      <c r="B228" s="11"/>
      <c r="C228" s="12"/>
      <c r="D228" s="11">
        <v>32221</v>
      </c>
      <c r="E228" s="13" t="s">
        <v>161</v>
      </c>
      <c r="F228" s="26" t="s">
        <v>180</v>
      </c>
    </row>
    <row r="229" spans="1:6" x14ac:dyDescent="0.3">
      <c r="A229" s="19" t="s">
        <v>192</v>
      </c>
      <c r="B229" s="6"/>
      <c r="C229" s="5"/>
      <c r="D229" s="6">
        <v>323991</v>
      </c>
      <c r="E229" s="8" t="s">
        <v>181</v>
      </c>
      <c r="F229" s="9">
        <v>50</v>
      </c>
    </row>
    <row r="230" spans="1:6" x14ac:dyDescent="0.3">
      <c r="A230" s="19" t="s">
        <v>192</v>
      </c>
      <c r="B230" s="6"/>
      <c r="C230" s="5"/>
      <c r="D230" s="11">
        <v>32221</v>
      </c>
      <c r="E230" s="13" t="s">
        <v>161</v>
      </c>
      <c r="F230" s="9">
        <v>20.6</v>
      </c>
    </row>
    <row r="231" spans="1:6" x14ac:dyDescent="0.3">
      <c r="A231" s="10" t="s">
        <v>10</v>
      </c>
      <c r="B231" s="25"/>
      <c r="C231" s="22"/>
      <c r="D231" s="25"/>
      <c r="E231" s="23"/>
      <c r="F231" s="24">
        <f>+F228+F229+F230</f>
        <v>143.69</v>
      </c>
    </row>
    <row r="232" spans="1:6" ht="28.8" x14ac:dyDescent="0.3">
      <c r="A232" s="5" t="s">
        <v>193</v>
      </c>
      <c r="B232" s="6"/>
      <c r="C232" s="5"/>
      <c r="D232" s="6">
        <v>32412</v>
      </c>
      <c r="E232" s="8" t="s">
        <v>175</v>
      </c>
      <c r="F232" s="9">
        <v>20.52</v>
      </c>
    </row>
    <row r="233" spans="1:6" ht="28.8" x14ac:dyDescent="0.3">
      <c r="A233" s="5" t="s">
        <v>193</v>
      </c>
      <c r="B233" s="6"/>
      <c r="C233" s="5"/>
      <c r="D233" s="6">
        <v>32412</v>
      </c>
      <c r="E233" s="8" t="s">
        <v>175</v>
      </c>
      <c r="F233" s="9">
        <v>20.52</v>
      </c>
    </row>
    <row r="234" spans="1:6" x14ac:dyDescent="0.3">
      <c r="A234" s="10" t="s">
        <v>10</v>
      </c>
      <c r="B234" s="25"/>
      <c r="C234" s="22"/>
      <c r="D234" s="25"/>
      <c r="E234" s="23"/>
      <c r="F234" s="24">
        <f>+F232+F233</f>
        <v>41.04</v>
      </c>
    </row>
    <row r="235" spans="1:6" x14ac:dyDescent="0.3">
      <c r="A235" s="5" t="s">
        <v>194</v>
      </c>
      <c r="B235" s="6"/>
      <c r="C235" s="5"/>
      <c r="D235" s="6">
        <v>32221</v>
      </c>
      <c r="E235" s="8" t="s">
        <v>161</v>
      </c>
      <c r="F235" s="46">
        <v>64.55</v>
      </c>
    </row>
    <row r="236" spans="1:6" x14ac:dyDescent="0.3">
      <c r="A236" s="5" t="s">
        <v>194</v>
      </c>
      <c r="B236" s="6"/>
      <c r="C236" s="5"/>
      <c r="D236" s="6">
        <v>323991</v>
      </c>
      <c r="E236" s="8" t="s">
        <v>181</v>
      </c>
      <c r="F236" s="46">
        <v>60</v>
      </c>
    </row>
    <row r="237" spans="1:6" x14ac:dyDescent="0.3">
      <c r="A237" s="10" t="s">
        <v>10</v>
      </c>
      <c r="B237" s="25"/>
      <c r="C237" s="22"/>
      <c r="D237" s="25"/>
      <c r="E237" s="23"/>
      <c r="F237" s="49">
        <f>+F235+F236</f>
        <v>124.55</v>
      </c>
    </row>
    <row r="238" spans="1:6" ht="43.2" x14ac:dyDescent="0.3">
      <c r="A238" s="5" t="s">
        <v>195</v>
      </c>
      <c r="B238" s="6"/>
      <c r="C238" s="5"/>
      <c r="D238" s="6">
        <v>324112</v>
      </c>
      <c r="E238" s="8" t="s">
        <v>174</v>
      </c>
      <c r="F238" s="9">
        <v>420.6</v>
      </c>
    </row>
    <row r="239" spans="1:6" x14ac:dyDescent="0.3">
      <c r="A239" s="10" t="s">
        <v>10</v>
      </c>
      <c r="B239" s="6"/>
      <c r="C239" s="5"/>
      <c r="D239" s="6"/>
      <c r="E239" s="8"/>
      <c r="F239" s="24">
        <f>+F238</f>
        <v>420.6</v>
      </c>
    </row>
    <row r="240" spans="1:6" x14ac:dyDescent="0.3">
      <c r="A240" s="41" t="s">
        <v>185</v>
      </c>
      <c r="B240" s="25"/>
      <c r="C240" s="22"/>
      <c r="D240" s="47">
        <v>32221</v>
      </c>
      <c r="E240" s="45" t="s">
        <v>161</v>
      </c>
      <c r="F240" s="9">
        <v>7.2700000000000005</v>
      </c>
    </row>
    <row r="241" spans="1:6" x14ac:dyDescent="0.3">
      <c r="A241" s="41" t="s">
        <v>185</v>
      </c>
      <c r="B241" s="5"/>
      <c r="C241" s="5"/>
      <c r="D241" s="47">
        <v>32221</v>
      </c>
      <c r="E241" s="45" t="s">
        <v>161</v>
      </c>
      <c r="F241" s="9">
        <v>34.619999999999997</v>
      </c>
    </row>
    <row r="242" spans="1:6" x14ac:dyDescent="0.3">
      <c r="A242" s="41" t="s">
        <v>185</v>
      </c>
      <c r="B242" s="25"/>
      <c r="C242" s="22"/>
      <c r="D242" s="47">
        <v>32221</v>
      </c>
      <c r="E242" s="45" t="s">
        <v>161</v>
      </c>
      <c r="F242" s="9">
        <v>10.450000000000001</v>
      </c>
    </row>
    <row r="243" spans="1:6" x14ac:dyDescent="0.3">
      <c r="A243" s="10" t="s">
        <v>10</v>
      </c>
      <c r="B243" s="6"/>
      <c r="C243" s="5"/>
      <c r="D243" s="6"/>
      <c r="E243" s="8"/>
      <c r="F243" s="24">
        <f>+F240+F241+F242</f>
        <v>52.34</v>
      </c>
    </row>
    <row r="244" spans="1:6" ht="28.8" x14ac:dyDescent="0.3">
      <c r="A244" s="5" t="s">
        <v>186</v>
      </c>
      <c r="B244" s="6"/>
      <c r="C244" s="5"/>
      <c r="D244" s="6">
        <v>32219</v>
      </c>
      <c r="E244" s="8" t="s">
        <v>187</v>
      </c>
      <c r="F244" s="9">
        <v>179.49</v>
      </c>
    </row>
    <row r="245" spans="1:6" x14ac:dyDescent="0.3">
      <c r="A245" s="10" t="s">
        <v>10</v>
      </c>
      <c r="B245" s="25"/>
      <c r="C245" s="22"/>
      <c r="D245" s="25"/>
      <c r="E245" s="23"/>
      <c r="F245" s="24">
        <f>+F244</f>
        <v>179.49</v>
      </c>
    </row>
    <row r="246" spans="1:6" x14ac:dyDescent="0.3">
      <c r="A246" s="5" t="s">
        <v>188</v>
      </c>
      <c r="B246" s="6"/>
      <c r="C246" s="5"/>
      <c r="D246" s="6">
        <v>32221</v>
      </c>
      <c r="E246" s="45" t="s">
        <v>161</v>
      </c>
      <c r="F246" s="9">
        <v>98.350000000000009</v>
      </c>
    </row>
    <row r="247" spans="1:6" x14ac:dyDescent="0.3">
      <c r="A247" s="10" t="s">
        <v>10</v>
      </c>
      <c r="B247" s="25"/>
      <c r="C247" s="22"/>
      <c r="D247" s="25"/>
      <c r="E247" s="23"/>
      <c r="F247" s="24">
        <f>+F246</f>
        <v>98.350000000000009</v>
      </c>
    </row>
    <row r="248" spans="1:6" ht="28.8" x14ac:dyDescent="0.3">
      <c r="A248" s="5" t="s">
        <v>189</v>
      </c>
      <c r="B248" s="6"/>
      <c r="C248" s="5"/>
      <c r="D248" s="6">
        <v>32391</v>
      </c>
      <c r="E248" s="8" t="s">
        <v>96</v>
      </c>
      <c r="F248" s="9">
        <v>17.240000000000002</v>
      </c>
    </row>
    <row r="249" spans="1:6" x14ac:dyDescent="0.3">
      <c r="A249" s="10" t="s">
        <v>10</v>
      </c>
      <c r="B249" s="25"/>
      <c r="C249" s="22"/>
      <c r="D249" s="25"/>
      <c r="E249" s="23"/>
      <c r="F249" s="24">
        <f>+F248</f>
        <v>17.240000000000002</v>
      </c>
    </row>
    <row r="250" spans="1:6" x14ac:dyDescent="0.3">
      <c r="A250" s="5" t="s">
        <v>206</v>
      </c>
      <c r="B250" s="6"/>
      <c r="C250" s="5"/>
      <c r="D250" s="6">
        <v>32211</v>
      </c>
      <c r="E250" s="13" t="s">
        <v>207</v>
      </c>
      <c r="F250" s="9">
        <v>5.25</v>
      </c>
    </row>
    <row r="251" spans="1:6" x14ac:dyDescent="0.3">
      <c r="A251" s="10" t="s">
        <v>10</v>
      </c>
      <c r="B251" s="6"/>
      <c r="C251" s="5"/>
      <c r="D251" s="6"/>
      <c r="E251" s="8"/>
      <c r="F251" s="24">
        <f>+F250</f>
        <v>5.25</v>
      </c>
    </row>
    <row r="252" spans="1:6" x14ac:dyDescent="0.3">
      <c r="A252" s="41" t="s">
        <v>208</v>
      </c>
      <c r="B252" s="25"/>
      <c r="C252" s="22"/>
      <c r="D252" s="6">
        <v>32211</v>
      </c>
      <c r="E252" s="13" t="s">
        <v>207</v>
      </c>
      <c r="F252" s="44">
        <v>1.05</v>
      </c>
    </row>
    <row r="253" spans="1:6" x14ac:dyDescent="0.3">
      <c r="A253" s="41" t="s">
        <v>208</v>
      </c>
      <c r="B253" s="6"/>
      <c r="C253" s="5"/>
      <c r="D253" s="6">
        <v>32211</v>
      </c>
      <c r="E253" s="13" t="s">
        <v>207</v>
      </c>
      <c r="F253" s="9">
        <v>5.49</v>
      </c>
    </row>
    <row r="254" spans="1:6" x14ac:dyDescent="0.3">
      <c r="A254" s="41" t="s">
        <v>208</v>
      </c>
      <c r="B254" s="6"/>
      <c r="C254" s="5"/>
      <c r="D254" s="6">
        <v>32211</v>
      </c>
      <c r="E254" s="13" t="s">
        <v>207</v>
      </c>
      <c r="F254" s="9">
        <v>3.18</v>
      </c>
    </row>
    <row r="255" spans="1:6" x14ac:dyDescent="0.3">
      <c r="A255" s="10" t="s">
        <v>10</v>
      </c>
      <c r="B255" s="25"/>
      <c r="C255" s="22"/>
      <c r="D255" s="25"/>
      <c r="E255" s="23"/>
      <c r="F255" s="24">
        <f>+F252+F253+F254</f>
        <v>9.7200000000000006</v>
      </c>
    </row>
    <row r="256" spans="1:6" x14ac:dyDescent="0.3">
      <c r="A256" s="5" t="s">
        <v>209</v>
      </c>
      <c r="B256" s="6"/>
      <c r="C256" s="5"/>
      <c r="D256" s="6">
        <v>32211</v>
      </c>
      <c r="E256" s="13" t="s">
        <v>207</v>
      </c>
      <c r="F256" s="9">
        <v>3.6</v>
      </c>
    </row>
    <row r="257" spans="1:6" x14ac:dyDescent="0.3">
      <c r="A257" s="10" t="s">
        <v>10</v>
      </c>
      <c r="B257" s="25"/>
      <c r="C257" s="22"/>
      <c r="D257" s="25"/>
      <c r="E257" s="23"/>
      <c r="F257" s="24">
        <f>+F256</f>
        <v>3.6</v>
      </c>
    </row>
    <row r="258" spans="1:6" x14ac:dyDescent="0.3">
      <c r="A258" s="5" t="s">
        <v>210</v>
      </c>
      <c r="B258" s="6"/>
      <c r="C258" s="5"/>
      <c r="D258" s="47">
        <v>32221</v>
      </c>
      <c r="E258" s="45" t="s">
        <v>161</v>
      </c>
      <c r="F258" s="9">
        <v>25.2</v>
      </c>
    </row>
    <row r="259" spans="1:6" x14ac:dyDescent="0.3">
      <c r="A259" s="5" t="s">
        <v>210</v>
      </c>
      <c r="B259" s="25"/>
      <c r="C259" s="22"/>
      <c r="D259" s="47">
        <v>32221</v>
      </c>
      <c r="E259" s="45" t="s">
        <v>161</v>
      </c>
      <c r="F259" s="44">
        <v>32.15</v>
      </c>
    </row>
    <row r="260" spans="1:6" x14ac:dyDescent="0.3">
      <c r="A260" s="22" t="s">
        <v>10</v>
      </c>
      <c r="B260" s="6"/>
      <c r="C260" s="5"/>
      <c r="D260" s="6"/>
      <c r="E260" s="8"/>
      <c r="F260" s="24">
        <f>+F258+F259</f>
        <v>57.349999999999994</v>
      </c>
    </row>
    <row r="261" spans="1:6" x14ac:dyDescent="0.3">
      <c r="A261" s="5" t="s">
        <v>211</v>
      </c>
      <c r="B261" s="6"/>
      <c r="C261" s="5"/>
      <c r="D261" s="6">
        <v>32999</v>
      </c>
      <c r="E261" s="8" t="s">
        <v>16</v>
      </c>
      <c r="F261" s="44">
        <v>18.240000000000002</v>
      </c>
    </row>
    <row r="262" spans="1:6" x14ac:dyDescent="0.3">
      <c r="A262" s="22" t="s">
        <v>10</v>
      </c>
      <c r="B262" s="6"/>
      <c r="C262" s="5"/>
      <c r="D262" s="6"/>
      <c r="E262" s="8"/>
      <c r="F262" s="24">
        <f>+F261</f>
        <v>18.240000000000002</v>
      </c>
    </row>
    <row r="263" spans="1:6" x14ac:dyDescent="0.3">
      <c r="A263" s="5" t="s">
        <v>212</v>
      </c>
      <c r="B263" s="6"/>
      <c r="C263" s="5"/>
      <c r="D263" s="6">
        <v>32221</v>
      </c>
      <c r="E263" s="45" t="s">
        <v>161</v>
      </c>
      <c r="F263" s="9">
        <v>96.29</v>
      </c>
    </row>
    <row r="264" spans="1:6" x14ac:dyDescent="0.3">
      <c r="A264" s="22" t="s">
        <v>10</v>
      </c>
      <c r="B264" s="25"/>
      <c r="C264" s="22"/>
      <c r="D264" s="25"/>
      <c r="E264" s="23"/>
      <c r="F264" s="24">
        <f>+F263</f>
        <v>96.29</v>
      </c>
    </row>
    <row r="265" spans="1:6" ht="28.8" x14ac:dyDescent="0.3">
      <c r="A265" s="5" t="s">
        <v>214</v>
      </c>
      <c r="B265" s="6"/>
      <c r="C265" s="5"/>
      <c r="D265" s="6">
        <v>32391</v>
      </c>
      <c r="E265" s="8" t="s">
        <v>96</v>
      </c>
      <c r="F265" s="9">
        <v>22.52</v>
      </c>
    </row>
    <row r="266" spans="1:6" x14ac:dyDescent="0.3">
      <c r="A266" s="5" t="s">
        <v>214</v>
      </c>
      <c r="B266" s="6"/>
      <c r="C266" s="5"/>
      <c r="D266" s="6">
        <v>32314</v>
      </c>
      <c r="E266" s="8" t="s">
        <v>183</v>
      </c>
      <c r="F266" s="9">
        <v>50.4</v>
      </c>
    </row>
    <row r="267" spans="1:6" x14ac:dyDescent="0.3">
      <c r="A267" s="22" t="s">
        <v>10</v>
      </c>
      <c r="B267" s="25"/>
      <c r="C267" s="22"/>
      <c r="D267" s="25"/>
      <c r="E267" s="23"/>
      <c r="F267" s="24">
        <f>+F265+F266</f>
        <v>72.92</v>
      </c>
    </row>
    <row r="268" spans="1:6" x14ac:dyDescent="0.3">
      <c r="A268" s="5" t="s">
        <v>215</v>
      </c>
      <c r="B268" s="6"/>
      <c r="C268" s="5"/>
      <c r="D268" s="6">
        <v>32221</v>
      </c>
      <c r="E268" s="8" t="s">
        <v>161</v>
      </c>
      <c r="F268" s="9">
        <v>73.430000000000007</v>
      </c>
    </row>
    <row r="269" spans="1:6" x14ac:dyDescent="0.3">
      <c r="A269" s="22" t="s">
        <v>10</v>
      </c>
      <c r="B269" s="25"/>
      <c r="C269" s="22"/>
      <c r="D269" s="25"/>
      <c r="E269" s="23"/>
      <c r="F269" s="24">
        <f>+F268</f>
        <v>73.430000000000007</v>
      </c>
    </row>
    <row r="271" spans="1:6" x14ac:dyDescent="0.3">
      <c r="A271" s="27" t="s">
        <v>216</v>
      </c>
    </row>
  </sheetData>
  <mergeCells count="2">
    <mergeCell ref="B1:F1"/>
    <mergeCell ref="B2:F2"/>
  </mergeCells>
  <pageMargins left="0.7" right="0.7" top="0.75" bottom="0.75" header="0.3" footer="0.3"/>
  <pageSetup paperSize="9" orientation="portrait" verticalDpi="4294967295" r:id="rId1"/>
  <ignoredErrors>
    <ignoredError sqref="F7 F11 F19:F20 F22 F24 F28:F29 F41 F43:F46 F50 F177:F179 F206 F213:F214 F219 F228 F22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Kramar</dc:creator>
  <cp:lastModifiedBy>Katarina Kramar</cp:lastModifiedBy>
  <dcterms:created xsi:type="dcterms:W3CDTF">2024-03-19T12:01:42Z</dcterms:created>
  <dcterms:modified xsi:type="dcterms:W3CDTF">2024-03-20T17:47:00Z</dcterms:modified>
</cp:coreProperties>
</file>