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5200" windowHeight="11880"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<sst xmlns="http://schemas.openxmlformats.org/spreadsheetml/2006/main" count="356" uniqueCount="248">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</sst>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n&quot;;\-#,##0\ &quot;kn&quot;"/>
    <numFmt numFmtId="173" formatCode="#,##0\ &quot;kn&quot;;[Red]\-#,##0\ &quot;kn&quot;"/>
    <numFmt numFmtId="174" formatCode="#,##0.00\ &quot;kn&quot;;\-#,##0.00\ &quot;kn&quot;"/>
    <numFmt numFmtId="175" formatCode="#,##0.00\ &quot;kn&quot;;[Red]\-#,##0.00\ &quot;kn&quot;"/>
    <numFmt numFmtId="176" formatCode="_-* #,##0\ &quot;kn&quot;_-;\-* #,##0\ &quot;kn&quot;_-;_-* &quot;-&quot;\ &quot;kn&quot;_-;_-@_-"/>
    <numFmt numFmtId="177" formatCode="_-* #,##0\ _k_n_-;\-* #,##0\ _k_n_-;_-* &quot;-&quot;\ _k_n_-;_-@_-"/>
    <numFmt numFmtId="178" formatCode="_-* #,##0.00\ &quot;kn&quot;_-;\-* #,##0.00\ &quot;kn&quot;_-;_-* &quot;-&quot;??\ &quot;kn&quot;_-;_-@_-"/>
    <numFmt numFmtId="179" formatCode="_-* #,##0.00\ _k_n_-;\-* #,##0.00\ _k_n_-;_-* &quot;-&quot;??\ _k_n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00"/>
    <numFmt numFmtId="186" formatCode="0.0%"/>
    <numFmt numFmtId="187" formatCode="0.000%"/>
    <numFmt numFmtId="188"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86"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86" fontId="73" fillId="16" borderId="45" xfId="0" applyNumberFormat="1" applyFont="1" applyFill="1" applyBorder="1" applyAlignment="1">
      <alignment horizontal="center" vertical="center"/>
    </xf>
    <xf numFmtId="186"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center"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25">
      <selection activeCell="R13" sqref="R13"/>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30" zoomScaleNormal="130" zoomScalePageLayoutView="0" workbookViewId="0" topLeftCell="A1">
      <pane ySplit="2" topLeftCell="A3"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5</v>
      </c>
    </row>
    <row r="15" spans="1:8" ht="15">
      <c r="A15" s="15" t="s">
        <v>17</v>
      </c>
      <c r="B15" s="10" t="s">
        <v>21</v>
      </c>
      <c r="C15" s="79" t="s">
        <v>5</v>
      </c>
      <c r="F15" s="32">
        <f>+VALUE(A10)</f>
        <v>1</v>
      </c>
      <c r="H15" s="85"/>
    </row>
    <row r="16" spans="1:6" ht="24.75" customHeight="1">
      <c r="A16" s="101">
        <f>_xlfn.IFERROR((COUNTIF(C12:C15,"Da")+(COUNTIF(C12:C15,"Djelomično")/2))/((COUNTIF(C12:C15,"Da")+COUNTIF(C12:C15,"Ne")+COUNTIF(C12:C15,"Djelomično"))),"Nije primjenjivo")</f>
        <v>1</v>
      </c>
      <c r="B16" s="102"/>
      <c r="C16" s="103"/>
      <c r="F16" s="32">
        <f>+VALUE(A16)</f>
        <v>1</v>
      </c>
    </row>
    <row r="17" spans="1:6" ht="24.75" customHeight="1">
      <c r="A17" s="28" t="s">
        <v>148</v>
      </c>
      <c r="B17" s="105" t="s">
        <v>26</v>
      </c>
      <c r="C17" s="106"/>
      <c r="F17" s="32">
        <f>+VALUE(A21)</f>
        <v>0.6666666666666666</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6</v>
      </c>
      <c r="F20" s="32">
        <f>+VALUE(A36)</f>
        <v>1</v>
      </c>
    </row>
    <row r="21" spans="1:6" ht="24.75" customHeight="1">
      <c r="A21" s="101">
        <f>_xlfn.IFERROR((COUNTIF(C18:C20,"Da")+(COUNTIF(C18:C20,"Djelomično")/2))/((COUNTIF(C18:C20,"Da")+COUNTIF(C18:C20,"Ne")+COUNTIF(C18:C20,"Djelomično"))),"Nije primjenjivo")</f>
        <v>0.6666666666666666</v>
      </c>
      <c r="B21" s="102"/>
      <c r="C21" s="103"/>
      <c r="F21" s="32">
        <f>+VALUE(A51)</f>
        <v>1</v>
      </c>
    </row>
    <row r="22" spans="1:6" ht="24.75" customHeight="1">
      <c r="A22" s="28" t="s">
        <v>147</v>
      </c>
      <c r="B22" s="105" t="s">
        <v>32</v>
      </c>
      <c r="C22" s="106"/>
      <c r="F22" s="32">
        <f>+VALUE(A57)</f>
        <v>0.75</v>
      </c>
    </row>
    <row r="23" spans="1:6" ht="30">
      <c r="A23" s="15" t="s">
        <v>34</v>
      </c>
      <c r="B23" s="10" t="s">
        <v>36</v>
      </c>
      <c r="C23" s="79" t="s">
        <v>5</v>
      </c>
      <c r="F23" s="32" t="e">
        <f>+VALUE(A65)</f>
        <v>#VALUE!</v>
      </c>
    </row>
    <row r="24" spans="1:6" ht="30">
      <c r="A24" s="15" t="s">
        <v>35</v>
      </c>
      <c r="B24" s="10" t="s">
        <v>37</v>
      </c>
      <c r="C24" s="79" t="s">
        <v>5</v>
      </c>
      <c r="F24" s="32">
        <f>+VALUE(A71)</f>
        <v>0.75</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f>+VALUE(A92)</f>
        <v>0.8333333333333334</v>
      </c>
    </row>
    <row r="27" spans="1:6" ht="15">
      <c r="A27" s="29" t="s">
        <v>39</v>
      </c>
      <c r="B27" s="107" t="s">
        <v>40</v>
      </c>
      <c r="C27" s="108"/>
      <c r="F27" s="32">
        <f>+VALUE(A103)</f>
        <v>0.75</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18</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6</v>
      </c>
    </row>
    <row r="56" spans="1:3" ht="30">
      <c r="A56" s="15" t="s">
        <v>242</v>
      </c>
      <c r="B56" s="10" t="s">
        <v>81</v>
      </c>
      <c r="C56" s="79" t="s">
        <v>5</v>
      </c>
    </row>
    <row r="57" spans="1:3" ht="24.75" customHeight="1">
      <c r="A57" s="101">
        <f>_xlfn.IFERROR((COUNTIF(C53:C56,"Da")+(COUNTIF(C53:C56,"Djelomično")/2))/((COUNTIF(C53:C56,"Da")+COUNTIF(C53:C56,"Ne")+COUNTIF(C53:C56,"Djelomično"))),"Nije primjenjivo")</f>
        <v>0.75</v>
      </c>
      <c r="B57" s="102"/>
      <c r="C57" s="103"/>
    </row>
    <row r="58" spans="1:3" ht="15">
      <c r="A58" s="29" t="s">
        <v>85</v>
      </c>
      <c r="B58" s="107" t="s">
        <v>86</v>
      </c>
      <c r="C58" s="108"/>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6</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0.75</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5</v>
      </c>
    </row>
    <row r="82" spans="1:3" ht="15">
      <c r="A82" s="15" t="s">
        <v>135</v>
      </c>
      <c r="B82" s="10" t="s">
        <v>125</v>
      </c>
      <c r="C82" s="79" t="s">
        <v>18</v>
      </c>
    </row>
    <row r="83" spans="1:3" ht="15">
      <c r="A83" s="15" t="s">
        <v>136</v>
      </c>
      <c r="B83" s="10" t="s">
        <v>126</v>
      </c>
      <c r="C83" s="79" t="s">
        <v>18</v>
      </c>
    </row>
    <row r="84" spans="1:3" ht="30">
      <c r="A84" s="15" t="s">
        <v>137</v>
      </c>
      <c r="B84" s="10" t="s">
        <v>127</v>
      </c>
      <c r="C84" s="79" t="s">
        <v>5</v>
      </c>
    </row>
    <row r="85" spans="1:3" ht="30">
      <c r="A85" s="15" t="s">
        <v>138</v>
      </c>
      <c r="B85" s="10" t="s">
        <v>128</v>
      </c>
      <c r="C85" s="79" t="s">
        <v>5</v>
      </c>
    </row>
    <row r="86" spans="1:3" ht="30">
      <c r="A86" s="15" t="s">
        <v>139</v>
      </c>
      <c r="B86" s="10" t="s">
        <v>129</v>
      </c>
      <c r="C86" s="79" t="s">
        <v>18</v>
      </c>
    </row>
    <row r="87" spans="1:3" ht="30">
      <c r="A87" s="15" t="s">
        <v>140</v>
      </c>
      <c r="B87" s="10" t="s">
        <v>130</v>
      </c>
      <c r="C87" s="79" t="s">
        <v>18</v>
      </c>
    </row>
    <row r="88" spans="1:3" ht="15">
      <c r="A88" s="15" t="s">
        <v>141</v>
      </c>
      <c r="B88" s="10" t="s">
        <v>21</v>
      </c>
      <c r="C88" s="79" t="s">
        <v>5</v>
      </c>
    </row>
    <row r="89" spans="1:3" ht="15">
      <c r="A89" s="15" t="s">
        <v>142</v>
      </c>
      <c r="B89" s="10" t="s">
        <v>131</v>
      </c>
      <c r="C89" s="79" t="s">
        <v>5</v>
      </c>
    </row>
    <row r="90" spans="1:3" ht="30">
      <c r="A90" s="15" t="s">
        <v>143</v>
      </c>
      <c r="B90" s="10" t="s">
        <v>132</v>
      </c>
      <c r="C90" s="79" t="s">
        <v>18</v>
      </c>
    </row>
    <row r="91" spans="1:3" ht="60">
      <c r="A91" s="15" t="s">
        <v>144</v>
      </c>
      <c r="B91" s="10" t="s">
        <v>133</v>
      </c>
      <c r="C91" s="79" t="s">
        <v>6</v>
      </c>
    </row>
    <row r="92" spans="1:3" ht="24.75" customHeight="1">
      <c r="A92" s="101">
        <f>_xlfn.IFERROR((COUNTIF(C81:C91,"Da")+(COUNTIF(C81:C91,"Djelomično")/2))/((COUNTIF(C81:C91,"Da")+COUNTIF(C81:C91,"Ne")+COUNTIF(C81:C91,"Djelomično"))),"Nije primjenjivo")</f>
        <v>0.8333333333333334</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5</v>
      </c>
    </row>
    <row r="96" spans="1:3" ht="45">
      <c r="A96" s="15" t="s">
        <v>165</v>
      </c>
      <c r="B96" s="10" t="s">
        <v>155</v>
      </c>
      <c r="C96" s="79" t="s">
        <v>6</v>
      </c>
    </row>
    <row r="97" spans="1:3" ht="30">
      <c r="A97" s="15" t="s">
        <v>166</v>
      </c>
      <c r="B97" s="10" t="s">
        <v>156</v>
      </c>
      <c r="C97" s="79" t="s">
        <v>5</v>
      </c>
    </row>
    <row r="98" spans="1:3" ht="15">
      <c r="A98" s="15" t="s">
        <v>167</v>
      </c>
      <c r="B98" s="10" t="s">
        <v>157</v>
      </c>
      <c r="C98" s="79" t="s">
        <v>18</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0.75</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t="e">
        <f>_xlfn.SUMIFS(F15:F28,F15:F28,"&lt;&gt;#VALUE!")/COUNT(F15:F28)</f>
        <v>#VALUE!</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f>+Upitnik!A16</f>
        <v>1</v>
      </c>
      <c r="D4" s="81"/>
    </row>
    <row r="5" spans="1:4" s="34" customFormat="1" ht="39.75" customHeight="1">
      <c r="A5" s="44" t="s">
        <v>148</v>
      </c>
      <c r="B5" s="36" t="s">
        <v>26</v>
      </c>
      <c r="C5" s="40">
        <f>+Upitnik!A21</f>
        <v>0.6666666666666666</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0.75</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0.75</v>
      </c>
      <c r="D12" s="81"/>
    </row>
    <row r="13" spans="1:4" s="34" customFormat="1" ht="39.75" customHeight="1">
      <c r="A13" s="45" t="s">
        <v>109</v>
      </c>
      <c r="B13" s="38" t="s">
        <v>192</v>
      </c>
      <c r="C13" s="40">
        <f>+Upitnik!A79</f>
        <v>1</v>
      </c>
      <c r="D13" s="81"/>
    </row>
    <row r="14" spans="1:4" s="34" customFormat="1" ht="39.75" customHeight="1">
      <c r="A14" s="44" t="s">
        <v>145</v>
      </c>
      <c r="B14" s="36" t="s">
        <v>185</v>
      </c>
      <c r="C14" s="40">
        <f>+Upitnik!A92</f>
        <v>0.8333333333333334</v>
      </c>
      <c r="D14" s="81"/>
    </row>
    <row r="15" spans="1:4" s="34" customFormat="1" ht="39.75" customHeight="1">
      <c r="A15" s="44" t="s">
        <v>151</v>
      </c>
      <c r="B15" s="36" t="s">
        <v>152</v>
      </c>
      <c r="C15" s="40">
        <f>+Upitnik!A103</f>
        <v>0.75</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t="e">
        <f>+Upitnik!C107</f>
        <v>#VALUE!</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31"/>
      <c r="B2" s="131"/>
      <c r="C2" s="131"/>
      <c r="D2" s="47"/>
    </row>
    <row r="3" spans="1:4" s="1" customFormat="1" ht="15" customHeight="1">
      <c r="A3" s="123" t="s">
        <v>199</v>
      </c>
      <c r="B3" s="124"/>
      <c r="C3" s="124"/>
      <c r="D3" s="52"/>
    </row>
    <row r="4" spans="1:4" s="1" customFormat="1" ht="15" customHeight="1">
      <c r="A4" s="121" t="s">
        <v>197</v>
      </c>
      <c r="B4" s="122"/>
      <c r="C4" s="122"/>
      <c r="D4" s="53"/>
    </row>
    <row r="5" spans="1:4" s="1" customFormat="1" ht="15" customHeight="1">
      <c r="A5" s="121" t="s">
        <v>196</v>
      </c>
      <c r="B5" s="122"/>
      <c r="C5" s="122"/>
      <c r="D5" s="54"/>
    </row>
    <row r="6" spans="1:4" s="1" customFormat="1" ht="15" customHeight="1">
      <c r="A6" s="121" t="s">
        <v>198</v>
      </c>
      <c r="B6" s="122"/>
      <c r="C6" s="122"/>
      <c r="D6" s="54"/>
    </row>
    <row r="7" spans="1:4" s="1" customFormat="1" ht="15" customHeight="1">
      <c r="A7" s="121" t="s">
        <v>200</v>
      </c>
      <c r="B7" s="122"/>
      <c r="C7" s="122"/>
      <c r="D7" s="53"/>
    </row>
    <row r="8" spans="1:4" s="1" customFormat="1" ht="15" customHeight="1">
      <c r="A8" s="121" t="s">
        <v>201</v>
      </c>
      <c r="B8" s="122"/>
      <c r="C8" s="122"/>
      <c r="D8" s="53"/>
    </row>
    <row r="9" spans="1:4" s="1" customFormat="1" ht="15" customHeight="1">
      <c r="A9" s="125"/>
      <c r="B9" s="126"/>
      <c r="C9" s="127"/>
      <c r="D9" s="54"/>
    </row>
    <row r="10" spans="1:4" s="1" customFormat="1" ht="15" customHeight="1" thickBot="1">
      <c r="A10" s="128"/>
      <c r="B10" s="129"/>
      <c r="C10" s="130"/>
      <c r="D10" s="55"/>
    </row>
    <row r="11" spans="1:4" s="1" customFormat="1" ht="15" customHeight="1" thickBot="1">
      <c r="A11" s="120"/>
      <c r="B11" s="120"/>
      <c r="C11" s="120"/>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H1"/>
    <mergeCell ref="A2:C2"/>
    <mergeCell ref="A4:C4"/>
    <mergeCell ref="A5:C5"/>
    <mergeCell ref="A11:C11"/>
    <mergeCell ref="A6:C6"/>
    <mergeCell ref="A7:C7"/>
    <mergeCell ref="A8:C8"/>
    <mergeCell ref="A3:C3"/>
    <mergeCell ref="A9:C9"/>
    <mergeCell ref="A10:C10"/>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emarijan</cp:lastModifiedBy>
  <cp:lastPrinted>2019-12-05T14:42:35Z</cp:lastPrinted>
  <dcterms:created xsi:type="dcterms:W3CDTF">2012-05-21T15:07:27Z</dcterms:created>
  <dcterms:modified xsi:type="dcterms:W3CDTF">2023-08-31T09:08:23Z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