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kramar\Desktop\FINANCIJSKI PLANOVI 2024-2026\KOREKCIJA MZO\"/>
    </mc:Choice>
  </mc:AlternateContent>
  <xr:revisionPtr revIDLastSave="0" documentId="13_ncr:1_{270F25D6-B8C0-4032-8FB6-94B560585CE9}" xr6:coauthVersionLast="37" xr6:coauthVersionMax="37" xr10:uidLastSave="{00000000-0000-0000-0000-000000000000}"/>
  <bookViews>
    <workbookView xWindow="0" yWindow="0" windowWidth="23040" windowHeight="86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53" i="1" l="1"/>
  <c r="F53" i="1"/>
  <c r="E53" i="1"/>
  <c r="G11" i="1" l="1"/>
  <c r="F11" i="1"/>
  <c r="E11" i="1"/>
  <c r="G9" i="1"/>
  <c r="F9" i="1"/>
  <c r="E9" i="1"/>
  <c r="G8" i="1"/>
  <c r="F8" i="1"/>
  <c r="E8" i="1"/>
  <c r="G7" i="1"/>
  <c r="F7" i="1"/>
  <c r="E7" i="1"/>
  <c r="G6" i="1"/>
  <c r="F6" i="1"/>
  <c r="E6" i="1"/>
  <c r="G36" i="1"/>
  <c r="G5" i="1" s="1"/>
  <c r="F5" i="1"/>
  <c r="E5" i="1"/>
  <c r="E49" i="1"/>
  <c r="G41" i="1"/>
  <c r="F41" i="1"/>
  <c r="E41" i="1"/>
  <c r="F31" i="1"/>
  <c r="F30" i="1" s="1"/>
  <c r="E31" i="1"/>
  <c r="E30" i="1" s="1"/>
  <c r="E26" i="1"/>
  <c r="E25" i="1" s="1"/>
  <c r="G17" i="1"/>
  <c r="G16" i="1" s="1"/>
  <c r="F17" i="1"/>
  <c r="F16" i="1" s="1"/>
  <c r="E17" i="1"/>
  <c r="E16" i="1" s="1"/>
  <c r="D13" i="1"/>
  <c r="C13" i="1"/>
  <c r="G13" i="1"/>
  <c r="G12" i="1" s="1"/>
  <c r="F13" i="1"/>
  <c r="F12" i="1" s="1"/>
  <c r="E12" i="1"/>
  <c r="F36" i="1"/>
  <c r="E36" i="1"/>
  <c r="C62" i="1" l="1"/>
  <c r="C57" i="1"/>
  <c r="D53" i="1"/>
  <c r="D9" i="1" s="1"/>
  <c r="C53" i="1"/>
  <c r="C9" i="1" s="1"/>
  <c r="D49" i="1"/>
  <c r="D8" i="1" s="1"/>
  <c r="C49" i="1"/>
  <c r="C8" i="1" s="1"/>
  <c r="C46" i="1"/>
  <c r="D41" i="1"/>
  <c r="D6" i="1" s="1"/>
  <c r="C41" i="1"/>
  <c r="C6" i="1" s="1"/>
  <c r="D36" i="1"/>
  <c r="D5" i="1" s="1"/>
  <c r="C36" i="1"/>
  <c r="D31" i="1"/>
  <c r="C31" i="1"/>
  <c r="C30" i="1" s="1"/>
  <c r="D26" i="1"/>
  <c r="D25" i="1" s="1"/>
  <c r="C26" i="1"/>
  <c r="C25" i="1" s="1"/>
  <c r="D23" i="1"/>
  <c r="D22" i="1" s="1"/>
  <c r="C23" i="1"/>
  <c r="C22" i="1" s="1"/>
  <c r="C18" i="1"/>
  <c r="C17" i="1" s="1"/>
  <c r="C16" i="1" s="1"/>
  <c r="D12" i="1"/>
  <c r="D17" i="1"/>
  <c r="D16" i="1" s="1"/>
  <c r="C12" i="1"/>
  <c r="C5" i="1" l="1"/>
  <c r="C35" i="1"/>
  <c r="D7" i="1"/>
  <c r="D30" i="1"/>
  <c r="C3" i="1"/>
  <c r="C7" i="1"/>
  <c r="C56" i="1"/>
  <c r="D3" i="1"/>
  <c r="D11" i="1" s="1"/>
  <c r="C11" i="1" l="1"/>
</calcChain>
</file>

<file path=xl/sharedStrings.xml><?xml version="1.0" encoding="utf-8"?>
<sst xmlns="http://schemas.openxmlformats.org/spreadsheetml/2006/main" count="117" uniqueCount="51">
  <si>
    <t>IZVRŠENJE
2022.</t>
  </si>
  <si>
    <t>TEKUĆI PLAN
2023.</t>
  </si>
  <si>
    <t>PLAN 
ZA 2024.</t>
  </si>
  <si>
    <t>PROJEKCIJA 
ZA 2025.</t>
  </si>
  <si>
    <t>PROJEKCIJA 
ZA 2026.</t>
  </si>
  <si>
    <t>Opći prihodi i primici</t>
  </si>
  <si>
    <t>Vlastiti prihodi</t>
  </si>
  <si>
    <t>Ostali prihodi za posebne namjene</t>
  </si>
  <si>
    <t>Pomoći EU</t>
  </si>
  <si>
    <t>Ostale pomoći</t>
  </si>
  <si>
    <t>Donacije</t>
  </si>
  <si>
    <t>3705</t>
  </si>
  <si>
    <t>VISOKO OBRAZOVANJE</t>
  </si>
  <si>
    <t>A621001</t>
  </si>
  <si>
    <t>REDOVNA DJELATNOST SVEUČILIŠTA U ZAGREBU</t>
  </si>
  <si>
    <t>11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</si>
  <si>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</si>
  <si>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</si>
  <si>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</si>
  <si>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</si>
  <si>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</si>
  <si>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</si>
  <si>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</si>
  <si>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</si>
  <si>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</si>
  <si>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</si>
  <si>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42</t>
  </si>
  <si>
    <t>Rashodi za nabavu proizvedene dugotrajne imovine</t>
  </si>
  <si>
    <t>45</t>
  </si>
  <si>
    <t>Rashodi za dodatna ulaganja na nefinancijskoj imovini</t>
  </si>
  <si>
    <t>A679078</t>
  </si>
  <si>
    <t>EU PROJEKTI SVEUČILIŠTA U ZAGREBU (IZ EVIDENCIJSKIH PRIHODA)</t>
  </si>
  <si>
    <t>43</t>
  </si>
  <si>
    <t>51</t>
  </si>
  <si>
    <t>36</t>
  </si>
  <si>
    <t>Pomoći dane u inozemstvo i unutar općeg proračuna</t>
  </si>
  <si>
    <t>52</t>
  </si>
  <si>
    <t>61</t>
  </si>
  <si>
    <t>SVEUČILIŠTE U ZAGREBU - AKADEMIJA DRAMSKE UMJETNOSTI</t>
  </si>
  <si>
    <t>PROGRAMI VJEŽBAONICA VISOKIH UČILIŠTA</t>
  </si>
  <si>
    <t>A621038</t>
  </si>
  <si>
    <t>A621181</t>
  </si>
  <si>
    <t>PRAVOMOĆNE SUDSKE PRESUDE</t>
  </si>
  <si>
    <t>A679088</t>
  </si>
  <si>
    <t>REDOVNA DJELATNOST SVEUČILIŠTA U ZAGREBU (IZ EVIDENCIJSKIH PRIHODA)</t>
  </si>
  <si>
    <t>12</t>
  </si>
  <si>
    <t>Sredstva učešća za pomoći</t>
  </si>
  <si>
    <t>K679106</t>
  </si>
  <si>
    <t>OP UČINKOVITI LJUDSKI POTENCIJALI 2014.-2020., PRIORITET 3</t>
  </si>
  <si>
    <t>561</t>
  </si>
  <si>
    <t>Europski socijalni fond (ESF)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</si>
</sst>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4">
    <xf numFmtId="0" fontId="0" fillId="0" borderId="0"/>
    <xf numFmtId="0" fontId="2" fillId="2" borderId="2" applyNumberFormat="0" applyProtection="0">
      <alignment horizontal="left" vertical="center" indent="1"/>
    </xf>
    <xf numFmtId="4" fontId="2" fillId="0" borderId="2" applyNumberFormat="0" applyProtection="0">
      <alignment horizontal="right" vertical="center"/>
    </xf>
    <xf numFmtId="0" fontId="3" fillId="3" borderId="3" applyNumberFormat="0" applyProtection="0">
      <alignment horizontal="left" vertical="center" wrapText="1" indent="1"/>
    </xf>
  </cellStyleXfs>
  <cellXfs count="14">
    <xf numFmtId="0" fontId="0" fillId="0" borderId="0" xfId="0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quotePrefix="1" applyFill="1" applyAlignment="1">
      <alignment horizontal="left" vertical="center" indent="7"/>
    </xf>
    <xf numFmtId="0" fontId="2" fillId="0" borderId="2" xfId="1" quotePrefix="1" applyFill="1">
      <alignment horizontal="left" vertical="center" indent="1"/>
    </xf>
    <xf numFmtId="3" fontId="2" fillId="0" borderId="2" xfId="2" applyNumberFormat="1" applyFill="1">
      <alignment horizontal="right" vertical="center"/>
    </xf>
    <xf numFmtId="0" fontId="3" fillId="0" borderId="4" xfId="3" quotePrefix="1" applyFill="1" applyBorder="1" applyAlignment="1">
      <alignment horizontal="left" vertical="center" indent="4"/>
    </xf>
    <xf numFmtId="0" fontId="3" fillId="0" borderId="4" xfId="3" quotePrefix="1" applyFill="1" applyBorder="1" applyAlignment="1">
      <alignment horizontal="left" vertical="center" indent="1"/>
    </xf>
    <xf numFmtId="3" fontId="2" fillId="0" borderId="5" xfId="2" applyNumberFormat="1" applyFill="1" applyBorder="1">
      <alignment horizontal="right" vertical="center"/>
    </xf>
    <xf numFmtId="0" fontId="2" fillId="0" borderId="2" xfId="1" quotePrefix="1" applyFill="1" applyAlignment="1">
      <alignment horizontal="left" vertical="center" indent="5"/>
    </xf>
    <xf numFmtId="0" fontId="2" fillId="0" borderId="2" xfId="1" quotePrefix="1" applyFill="1" applyAlignment="1">
      <alignment horizontal="left" vertical="center" indent="9"/>
    </xf>
    <xf numFmtId="0" fontId="0" fillId="0" borderId="0" xfId="0" applyFill="1"/>
    <xf numFmtId="3" fontId="0" fillId="0" borderId="0" xfId="0" applyNumberFormat="1"/>
    <xf numFmtId="3" fontId="4" fillId="0" borderId="2" xfId="2" applyNumberFormat="1" applyFont="1" applyProtection="1">
      <alignment horizontal="right" vertical="center"/>
      <protection locked="0"/>
    </xf>
  </cellXfs>
  <cellStyles count="4">
    <cellStyle name="Normalno" xfId="0" builtinId="0"/>
    <cellStyle name="SAPBEXHLevel2" xfId="3" xr:uid="{00000000-0005-0000-0000-000001000000}"/>
    <cellStyle name="SAPBEXHLevel3 2" xfId="1" xr:uid="{00000000-0005-0000-0000-000002000000}"/>
    <cellStyle name="SAPBEXstdDa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6"/>
  <sheetViews>
    <sheetView tabSelected="1" workbookViewId="0">
      <selection activeCell="D49" sqref="D49"/>
    </sheetView>
  </sheetViews>
  <sheetFormatPr defaultRowHeight="15" x14ac:dyDescent="0.25"/>
  <cols>
    <col min="1" max="1" width="15.5703125" style="11" customWidth="1"/>
    <col min="2" max="2" width="50.5703125" style="11" customWidth="1"/>
    <col min="3" max="3" width="12.7109375" style="11" customWidth="1"/>
    <col min="4" max="4" width="12.140625" style="11" customWidth="1"/>
    <col min="5" max="6" width="11.28515625" style="11" customWidth="1"/>
    <col min="7" max="7" width="12.140625" style="11" customWidth="1"/>
  </cols>
  <sheetData>
    <row r="2" spans="1:12" ht="38.25" x14ac:dyDescent="0.25">
      <c r="A2" s="1">
        <v>1974</v>
      </c>
      <c r="B2" s="1" t="s">
        <v>38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</row>
    <row r="3" spans="1:12" x14ac:dyDescent="0.25">
      <c r="A3" s="3">
        <v>11</v>
      </c>
      <c r="B3" s="4" t="s">
        <v>5</v>
      </c>
      <c r="C3" s="5">
        <f>+C12+C17+C22+C25</f>
        <v>4350626.5156281106</v>
      </c>
      <c r="D3" s="5">
        <f>+D12+D17+D22+D25</f>
        <v>4924195.5259071309</v>
      </c>
      <c r="E3" s="13">
        <v>5192620.6887999997</v>
      </c>
      <c r="F3" s="13">
        <v>5199920.9111146377</v>
      </c>
      <c r="G3" s="13">
        <v>5202413.1365442444</v>
      </c>
    </row>
    <row r="4" spans="1:12" x14ac:dyDescent="0.25">
      <c r="A4" s="3">
        <v>12</v>
      </c>
      <c r="B4" s="4" t="s">
        <v>46</v>
      </c>
      <c r="C4" s="5">
        <v>18787</v>
      </c>
      <c r="D4" s="5">
        <v>0</v>
      </c>
      <c r="E4" s="5">
        <v>0</v>
      </c>
      <c r="F4" s="5">
        <v>0</v>
      </c>
      <c r="G4" s="5">
        <v>0</v>
      </c>
    </row>
    <row r="5" spans="1:12" x14ac:dyDescent="0.25">
      <c r="A5" s="3">
        <v>31</v>
      </c>
      <c r="B5" s="4" t="s">
        <v>6</v>
      </c>
      <c r="C5" s="5">
        <f>+C36</f>
        <v>58022.039999999986</v>
      </c>
      <c r="D5" s="5">
        <f>+D36</f>
        <v>67688.632291459289</v>
      </c>
      <c r="E5" s="5">
        <f>+E36</f>
        <v>34570</v>
      </c>
      <c r="F5" s="5">
        <f>+F36</f>
        <v>16005</v>
      </c>
      <c r="G5" s="5">
        <f>+G36</f>
        <v>16005</v>
      </c>
    </row>
    <row r="6" spans="1:12" x14ac:dyDescent="0.25">
      <c r="A6" s="3">
        <v>43</v>
      </c>
      <c r="B6" s="4" t="s">
        <v>7</v>
      </c>
      <c r="C6" s="5">
        <f>+C41</f>
        <v>117284.40999999999</v>
      </c>
      <c r="D6" s="5">
        <f>+D41</f>
        <v>103523.79056340833</v>
      </c>
      <c r="E6" s="5">
        <f>+E41</f>
        <v>89999.996666666673</v>
      </c>
      <c r="F6" s="5">
        <f>+F41</f>
        <v>89999.996666666673</v>
      </c>
      <c r="G6" s="5">
        <f>+G41</f>
        <v>89999.996666666673</v>
      </c>
    </row>
    <row r="7" spans="1:12" x14ac:dyDescent="0.25">
      <c r="A7" s="3">
        <v>51</v>
      </c>
      <c r="B7" s="4" t="s">
        <v>8</v>
      </c>
      <c r="C7" s="5">
        <f>+C31+C46</f>
        <v>51527.61</v>
      </c>
      <c r="D7" s="5">
        <f>+D31</f>
        <v>19008</v>
      </c>
      <c r="E7" s="5">
        <f>+E31+E46</f>
        <v>72013</v>
      </c>
      <c r="F7" s="5">
        <f>+F31+F46</f>
        <v>20461</v>
      </c>
      <c r="G7" s="5">
        <f>+G31+G46</f>
        <v>0</v>
      </c>
    </row>
    <row r="8" spans="1:12" x14ac:dyDescent="0.25">
      <c r="A8" s="3">
        <v>52</v>
      </c>
      <c r="B8" s="4" t="s">
        <v>9</v>
      </c>
      <c r="C8" s="5">
        <f>+C49</f>
        <v>151874.10999999999</v>
      </c>
      <c r="D8" s="5">
        <f>+D49</f>
        <v>26259</v>
      </c>
      <c r="E8" s="5">
        <f>+E49</f>
        <v>86900</v>
      </c>
      <c r="F8" s="5">
        <f>+F49</f>
        <v>84900</v>
      </c>
      <c r="G8" s="5">
        <f>+G49</f>
        <v>84900</v>
      </c>
    </row>
    <row r="9" spans="1:12" x14ac:dyDescent="0.25">
      <c r="A9" s="3">
        <v>61</v>
      </c>
      <c r="B9" s="4" t="s">
        <v>10</v>
      </c>
      <c r="C9" s="5">
        <f>+C53</f>
        <v>9606.75</v>
      </c>
      <c r="D9" s="5">
        <f>+D53</f>
        <v>7963</v>
      </c>
      <c r="E9" s="5">
        <f>+E53</f>
        <v>15000</v>
      </c>
      <c r="F9" s="5">
        <f>+F53</f>
        <v>15000</v>
      </c>
      <c r="G9" s="5">
        <f>+G53</f>
        <v>15000</v>
      </c>
    </row>
    <row r="10" spans="1:12" x14ac:dyDescent="0.25">
      <c r="A10" s="3" t="s">
        <v>49</v>
      </c>
      <c r="B10" s="4" t="s">
        <v>50</v>
      </c>
      <c r="C10" s="5">
        <v>105801</v>
      </c>
      <c r="D10" s="5">
        <v>0</v>
      </c>
      <c r="E10" s="5">
        <v>0</v>
      </c>
      <c r="F10" s="5">
        <v>0</v>
      </c>
      <c r="G10" s="5">
        <v>0</v>
      </c>
    </row>
    <row r="11" spans="1:12" x14ac:dyDescent="0.25">
      <c r="A11" s="6" t="s">
        <v>11</v>
      </c>
      <c r="B11" s="7" t="s">
        <v>12</v>
      </c>
      <c r="C11" s="8">
        <f>+C3+C5+C6+C7+C8+C9+C10+C4</f>
        <v>4863529.4356281115</v>
      </c>
      <c r="D11" s="8">
        <f>+D3+D5+D6+D7+D8+D9+D10+D4</f>
        <v>5148637.9487619987</v>
      </c>
      <c r="E11" s="8">
        <f>+E3+E5+E6+E7+E8+E9+E10+E4</f>
        <v>5491103.6854666667</v>
      </c>
      <c r="F11" s="8">
        <f>+F3+F5+F6+F7+F8+F9+F10+F4</f>
        <v>5426286.9077813048</v>
      </c>
      <c r="G11" s="8">
        <f>+G3+G5+G6+G7+G8+G9+G10+G4</f>
        <v>5408318.1332109114</v>
      </c>
      <c r="K11" s="12"/>
      <c r="L11" s="12"/>
    </row>
    <row r="12" spans="1:12" x14ac:dyDescent="0.25">
      <c r="A12" s="9" t="s">
        <v>13</v>
      </c>
      <c r="B12" s="4" t="s">
        <v>14</v>
      </c>
      <c r="C12" s="5">
        <f>+C13</f>
        <v>3684781.4071272146</v>
      </c>
      <c r="D12" s="5">
        <f>+D13</f>
        <v>4195776.167706864</v>
      </c>
      <c r="E12" s="5">
        <f>+E13</f>
        <v>4550625</v>
      </c>
      <c r="F12" s="5">
        <f>+F13</f>
        <v>4564512</v>
      </c>
      <c r="G12" s="5">
        <f>+G13</f>
        <v>4567004</v>
      </c>
    </row>
    <row r="13" spans="1:12" x14ac:dyDescent="0.25">
      <c r="A13" s="3" t="s">
        <v>15</v>
      </c>
      <c r="B13" s="4" t="s">
        <v>5</v>
      </c>
      <c r="C13" s="5">
        <f>+C14+C15</f>
        <v>3684781.4071272146</v>
      </c>
      <c r="D13" s="5">
        <f>+D14+D15</f>
        <v>4195776.167706864</v>
      </c>
      <c r="E13" s="5">
        <f>+E14+E15</f>
        <v>4550625</v>
      </c>
      <c r="F13" s="5">
        <f>+F14+F15</f>
        <v>4564512</v>
      </c>
      <c r="G13" s="5">
        <f>+G14+G15</f>
        <v>4567004</v>
      </c>
    </row>
    <row r="14" spans="1:12" x14ac:dyDescent="0.25">
      <c r="A14" s="10" t="s">
        <v>16</v>
      </c>
      <c r="B14" s="4" t="s">
        <v>17</v>
      </c>
      <c r="C14" s="5">
        <v>3639876</v>
      </c>
      <c r="D14" s="5">
        <v>4138741.6031889035</v>
      </c>
      <c r="E14" s="5">
        <v>4499941</v>
      </c>
      <c r="F14" s="5">
        <v>4512702</v>
      </c>
      <c r="G14" s="5">
        <v>4515194</v>
      </c>
    </row>
    <row r="15" spans="1:12" x14ac:dyDescent="0.25">
      <c r="A15" s="10" t="s">
        <v>18</v>
      </c>
      <c r="B15" s="4" t="s">
        <v>19</v>
      </c>
      <c r="C15" s="5">
        <v>44905.407127214807</v>
      </c>
      <c r="D15" s="5">
        <v>57034.564517960884</v>
      </c>
      <c r="E15" s="5">
        <v>50684</v>
      </c>
      <c r="F15" s="5">
        <v>51810</v>
      </c>
      <c r="G15" s="5">
        <v>51810</v>
      </c>
    </row>
    <row r="16" spans="1:12" x14ac:dyDescent="0.25">
      <c r="A16" s="9" t="s">
        <v>20</v>
      </c>
      <c r="B16" s="4" t="s">
        <v>21</v>
      </c>
      <c r="C16" s="5">
        <f>+C17</f>
        <v>649824.10850089591</v>
      </c>
      <c r="D16" s="5">
        <f>+D17</f>
        <v>712767.35820026719</v>
      </c>
      <c r="E16" s="5">
        <f>+E17</f>
        <v>635291</v>
      </c>
      <c r="F16" s="5">
        <f>+F17</f>
        <v>635291</v>
      </c>
      <c r="G16" s="5">
        <f>+G17</f>
        <v>635291</v>
      </c>
    </row>
    <row r="17" spans="1:7" x14ac:dyDescent="0.25">
      <c r="A17" s="3" t="s">
        <v>15</v>
      </c>
      <c r="B17" s="4" t="s">
        <v>5</v>
      </c>
      <c r="C17" s="5">
        <f>+C18+C19+C20+C21</f>
        <v>649824.10850089591</v>
      </c>
      <c r="D17" s="5">
        <f>+D18+D19+D20+D21</f>
        <v>712767.35820026719</v>
      </c>
      <c r="E17" s="5">
        <f>+E18+E19+E20+E21</f>
        <v>635291</v>
      </c>
      <c r="F17" s="5">
        <f>+F18+F19+F20+F21</f>
        <v>635291</v>
      </c>
      <c r="G17" s="5">
        <f>+G18+G19+G20+G21</f>
        <v>635291</v>
      </c>
    </row>
    <row r="18" spans="1:7" x14ac:dyDescent="0.25">
      <c r="A18" s="10" t="s">
        <v>18</v>
      </c>
      <c r="B18" s="4" t="s">
        <v>19</v>
      </c>
      <c r="C18" s="5">
        <f>635499-1020</f>
        <v>634479</v>
      </c>
      <c r="D18" s="5">
        <v>597196.74394044594</v>
      </c>
      <c r="E18" s="5">
        <v>608791</v>
      </c>
      <c r="F18" s="5">
        <v>608791</v>
      </c>
      <c r="G18" s="5">
        <v>608791</v>
      </c>
    </row>
    <row r="19" spans="1:7" x14ac:dyDescent="0.25">
      <c r="A19" s="10" t="s">
        <v>22</v>
      </c>
      <c r="B19" s="4" t="s">
        <v>23</v>
      </c>
      <c r="C19" s="5">
        <v>6163.7534010219661</v>
      </c>
      <c r="D19" s="5">
        <v>6025.0083263413908</v>
      </c>
      <c r="E19" s="5">
        <v>3500</v>
      </c>
      <c r="F19" s="5">
        <v>3500</v>
      </c>
      <c r="G19" s="5">
        <v>3500</v>
      </c>
    </row>
    <row r="20" spans="1:7" x14ac:dyDescent="0.25">
      <c r="A20" s="10" t="s">
        <v>26</v>
      </c>
      <c r="B20" s="4" t="s">
        <v>27</v>
      </c>
      <c r="C20" s="5">
        <v>9181.355099873912</v>
      </c>
      <c r="D20" s="5">
        <v>87636.484746783855</v>
      </c>
      <c r="E20" s="5">
        <v>18000</v>
      </c>
      <c r="F20" s="5">
        <v>18000</v>
      </c>
      <c r="G20" s="5">
        <v>18000</v>
      </c>
    </row>
    <row r="21" spans="1:7" x14ac:dyDescent="0.25">
      <c r="A21" s="10" t="s">
        <v>28</v>
      </c>
      <c r="B21" s="4" t="s">
        <v>29</v>
      </c>
      <c r="C21" s="5">
        <v>0</v>
      </c>
      <c r="D21" s="5">
        <v>21909.121186695967</v>
      </c>
      <c r="E21" s="5">
        <v>5000</v>
      </c>
      <c r="F21" s="5">
        <v>5000</v>
      </c>
      <c r="G21" s="5">
        <v>5000</v>
      </c>
    </row>
    <row r="22" spans="1:7" x14ac:dyDescent="0.25">
      <c r="A22" s="9" t="s">
        <v>40</v>
      </c>
      <c r="B22" s="4" t="s">
        <v>39</v>
      </c>
      <c r="C22" s="5">
        <f>+C23</f>
        <v>1020</v>
      </c>
      <c r="D22" s="5">
        <f>+D23</f>
        <v>921</v>
      </c>
      <c r="E22" s="5">
        <v>118</v>
      </c>
      <c r="F22" s="5">
        <v>118</v>
      </c>
      <c r="G22" s="5">
        <v>118</v>
      </c>
    </row>
    <row r="23" spans="1:7" x14ac:dyDescent="0.25">
      <c r="A23" s="3" t="s">
        <v>15</v>
      </c>
      <c r="B23" s="4" t="s">
        <v>5</v>
      </c>
      <c r="C23" s="5">
        <f>+C24</f>
        <v>1020</v>
      </c>
      <c r="D23" s="5">
        <f>+D24</f>
        <v>921</v>
      </c>
      <c r="E23" s="5">
        <v>118</v>
      </c>
      <c r="F23" s="5">
        <v>118</v>
      </c>
      <c r="G23" s="5">
        <v>118</v>
      </c>
    </row>
    <row r="24" spans="1:7" x14ac:dyDescent="0.25">
      <c r="A24" s="10">
        <v>32</v>
      </c>
      <c r="B24" s="4" t="s">
        <v>19</v>
      </c>
      <c r="C24" s="5">
        <v>1020</v>
      </c>
      <c r="D24" s="5">
        <v>921</v>
      </c>
      <c r="E24" s="5">
        <v>118</v>
      </c>
      <c r="F24" s="5">
        <v>118</v>
      </c>
      <c r="G24" s="5">
        <v>118</v>
      </c>
    </row>
    <row r="25" spans="1:7" x14ac:dyDescent="0.25">
      <c r="A25" s="9" t="s">
        <v>41</v>
      </c>
      <c r="B25" s="4" t="s">
        <v>42</v>
      </c>
      <c r="C25" s="5">
        <f>+C26</f>
        <v>15001</v>
      </c>
      <c r="D25" s="5">
        <f>+D26</f>
        <v>14731</v>
      </c>
      <c r="E25" s="5">
        <f>+E26</f>
        <v>6587</v>
      </c>
      <c r="F25" s="5"/>
      <c r="G25" s="5"/>
    </row>
    <row r="26" spans="1:7" x14ac:dyDescent="0.25">
      <c r="A26" s="3">
        <v>11</v>
      </c>
      <c r="B26" s="4" t="s">
        <v>5</v>
      </c>
      <c r="C26" s="5">
        <f>+C27+C28+C29</f>
        <v>15001</v>
      </c>
      <c r="D26" s="5">
        <f>+D27</f>
        <v>14731</v>
      </c>
      <c r="E26" s="5">
        <f>+E27+E28+E29</f>
        <v>6587</v>
      </c>
      <c r="F26" s="5"/>
      <c r="G26" s="5"/>
    </row>
    <row r="27" spans="1:7" x14ac:dyDescent="0.25">
      <c r="A27" s="10">
        <v>31</v>
      </c>
      <c r="B27" s="4" t="s">
        <v>17</v>
      </c>
      <c r="C27" s="5">
        <v>9468</v>
      </c>
      <c r="D27" s="5">
        <v>14731</v>
      </c>
      <c r="E27" s="5">
        <v>4687</v>
      </c>
      <c r="F27" s="5"/>
      <c r="G27" s="5"/>
    </row>
    <row r="28" spans="1:7" x14ac:dyDescent="0.25">
      <c r="A28" s="10">
        <v>32</v>
      </c>
      <c r="B28" s="4" t="s">
        <v>19</v>
      </c>
      <c r="C28" s="5">
        <v>2522</v>
      </c>
      <c r="D28" s="5"/>
      <c r="E28" s="5">
        <v>1100</v>
      </c>
      <c r="F28" s="5"/>
      <c r="G28" s="5"/>
    </row>
    <row r="29" spans="1:7" x14ac:dyDescent="0.25">
      <c r="A29" s="10">
        <v>34</v>
      </c>
      <c r="B29" s="4" t="s">
        <v>23</v>
      </c>
      <c r="C29" s="5">
        <v>3011</v>
      </c>
      <c r="D29" s="5"/>
      <c r="E29" s="5">
        <v>800</v>
      </c>
      <c r="F29" s="5"/>
      <c r="G29" s="5"/>
    </row>
    <row r="30" spans="1:7" x14ac:dyDescent="0.25">
      <c r="A30" s="9" t="s">
        <v>30</v>
      </c>
      <c r="B30" s="4" t="s">
        <v>31</v>
      </c>
      <c r="C30" s="5">
        <f>+C31</f>
        <v>8023.22</v>
      </c>
      <c r="D30" s="5">
        <f>+D31</f>
        <v>19008</v>
      </c>
      <c r="E30" s="5">
        <f>+E31</f>
        <v>72013</v>
      </c>
      <c r="F30" s="5">
        <f>+F31</f>
        <v>20461</v>
      </c>
      <c r="G30" s="5"/>
    </row>
    <row r="31" spans="1:7" x14ac:dyDescent="0.25">
      <c r="A31" s="3" t="s">
        <v>33</v>
      </c>
      <c r="B31" s="4" t="s">
        <v>8</v>
      </c>
      <c r="C31" s="5">
        <f>+C32</f>
        <v>8023.22</v>
      </c>
      <c r="D31" s="5">
        <f>+D32</f>
        <v>19008</v>
      </c>
      <c r="E31" s="5">
        <f>+E32+E33+E34</f>
        <v>72013</v>
      </c>
      <c r="F31" s="5">
        <f>+F32+F33</f>
        <v>20461</v>
      </c>
      <c r="G31" s="5"/>
    </row>
    <row r="32" spans="1:7" x14ac:dyDescent="0.25">
      <c r="A32" s="10" t="s">
        <v>18</v>
      </c>
      <c r="B32" s="4" t="s">
        <v>19</v>
      </c>
      <c r="C32" s="5">
        <v>8023.22</v>
      </c>
      <c r="D32" s="5">
        <v>19008</v>
      </c>
      <c r="E32" s="5">
        <v>40013</v>
      </c>
      <c r="F32" s="5">
        <v>19955</v>
      </c>
      <c r="G32" s="5"/>
    </row>
    <row r="33" spans="1:7" x14ac:dyDescent="0.25">
      <c r="A33" s="10">
        <v>34</v>
      </c>
      <c r="B33" s="4" t="s">
        <v>23</v>
      </c>
      <c r="C33" s="5"/>
      <c r="D33" s="5"/>
      <c r="E33" s="5">
        <v>1000</v>
      </c>
      <c r="F33" s="5">
        <v>506</v>
      </c>
      <c r="G33" s="5"/>
    </row>
    <row r="34" spans="1:7" x14ac:dyDescent="0.25">
      <c r="A34" s="10">
        <v>42</v>
      </c>
      <c r="B34" s="4" t="s">
        <v>27</v>
      </c>
      <c r="C34" s="5"/>
      <c r="D34" s="5"/>
      <c r="E34" s="5">
        <v>31000</v>
      </c>
      <c r="F34" s="5"/>
      <c r="G34" s="5"/>
    </row>
    <row r="35" spans="1:7" x14ac:dyDescent="0.25">
      <c r="A35" s="9" t="s">
        <v>43</v>
      </c>
      <c r="B35" s="4" t="s">
        <v>44</v>
      </c>
      <c r="C35" s="5">
        <f>+C36+C41+C46+C49+C53</f>
        <v>380291.69999999995</v>
      </c>
      <c r="D35" s="5"/>
      <c r="E35" s="5"/>
      <c r="F35" s="5"/>
      <c r="G35" s="5"/>
    </row>
    <row r="36" spans="1:7" x14ac:dyDescent="0.25">
      <c r="A36" s="3" t="s">
        <v>16</v>
      </c>
      <c r="B36" s="4" t="s">
        <v>6</v>
      </c>
      <c r="C36" s="5">
        <f>+C37+C38+C39+C40</f>
        <v>58022.039999999986</v>
      </c>
      <c r="D36" s="5">
        <f>+D37+D38+D39+D40</f>
        <v>67688.632291459289</v>
      </c>
      <c r="E36" s="5">
        <f>+E37+E38+E39+E40</f>
        <v>34570</v>
      </c>
      <c r="F36" s="5">
        <f>+F37+F38+F39+F40</f>
        <v>16005</v>
      </c>
      <c r="G36" s="5">
        <f>+G37+G38+G39+G40</f>
        <v>16005</v>
      </c>
    </row>
    <row r="37" spans="1:7" x14ac:dyDescent="0.25">
      <c r="A37" s="10" t="s">
        <v>16</v>
      </c>
      <c r="B37" s="4" t="s">
        <v>17</v>
      </c>
      <c r="C37" s="5">
        <v>10811.349999999999</v>
      </c>
      <c r="D37" s="5">
        <v>7565.2000796336852</v>
      </c>
      <c r="E37" s="5">
        <v>4700</v>
      </c>
      <c r="F37" s="5">
        <v>4000</v>
      </c>
      <c r="G37" s="5">
        <v>4000</v>
      </c>
    </row>
    <row r="38" spans="1:7" x14ac:dyDescent="0.25">
      <c r="A38" s="10" t="s">
        <v>18</v>
      </c>
      <c r="B38" s="4" t="s">
        <v>19</v>
      </c>
      <c r="C38" s="5">
        <v>46380.459999999992</v>
      </c>
      <c r="D38" s="5">
        <v>34507.930187802776</v>
      </c>
      <c r="E38" s="5">
        <v>24170</v>
      </c>
      <c r="F38" s="5">
        <v>6805</v>
      </c>
      <c r="G38" s="5">
        <v>6805</v>
      </c>
    </row>
    <row r="39" spans="1:7" x14ac:dyDescent="0.25">
      <c r="A39" s="10" t="s">
        <v>22</v>
      </c>
      <c r="B39" s="4" t="s">
        <v>23</v>
      </c>
      <c r="C39" s="5">
        <v>209.05999999999995</v>
      </c>
      <c r="D39" s="5">
        <v>25615.502024022826</v>
      </c>
      <c r="E39" s="5">
        <v>1000</v>
      </c>
      <c r="F39" s="5">
        <v>1000</v>
      </c>
      <c r="G39" s="5">
        <v>1000</v>
      </c>
    </row>
    <row r="40" spans="1:7" x14ac:dyDescent="0.25">
      <c r="A40" s="10" t="s">
        <v>26</v>
      </c>
      <c r="B40" s="4" t="s">
        <v>27</v>
      </c>
      <c r="C40" s="5">
        <v>621.16999999999996</v>
      </c>
      <c r="D40" s="5">
        <v>0</v>
      </c>
      <c r="E40" s="5">
        <v>4700</v>
      </c>
      <c r="F40" s="5">
        <v>4200</v>
      </c>
      <c r="G40" s="5">
        <v>4200</v>
      </c>
    </row>
    <row r="41" spans="1:7" x14ac:dyDescent="0.25">
      <c r="A41" s="3" t="s">
        <v>32</v>
      </c>
      <c r="B41" s="4" t="s">
        <v>7</v>
      </c>
      <c r="C41" s="5">
        <f>+C42+C43+C44</f>
        <v>117284.40999999999</v>
      </c>
      <c r="D41" s="5">
        <f>+D42+D43+D44+D45</f>
        <v>103523.79056340833</v>
      </c>
      <c r="E41" s="5">
        <f>+E42+E43+E44</f>
        <v>89999.996666666673</v>
      </c>
      <c r="F41" s="5">
        <f>+F42+F43+F44</f>
        <v>89999.996666666673</v>
      </c>
      <c r="G41" s="5">
        <f>+G42+G43+G44</f>
        <v>89999.996666666673</v>
      </c>
    </row>
    <row r="42" spans="1:7" x14ac:dyDescent="0.25">
      <c r="A42" s="10" t="s">
        <v>16</v>
      </c>
      <c r="B42" s="4" t="s">
        <v>17</v>
      </c>
      <c r="C42" s="5">
        <v>50770.69999999999</v>
      </c>
      <c r="D42" s="5">
        <v>4778.0211029265374</v>
      </c>
      <c r="E42" s="5">
        <v>6000</v>
      </c>
      <c r="F42" s="5">
        <v>6000</v>
      </c>
      <c r="G42" s="5">
        <v>6000</v>
      </c>
    </row>
    <row r="43" spans="1:7" x14ac:dyDescent="0.25">
      <c r="A43" s="10" t="s">
        <v>18</v>
      </c>
      <c r="B43" s="4" t="s">
        <v>19</v>
      </c>
      <c r="C43" s="5">
        <v>55915.15</v>
      </c>
      <c r="D43" s="5">
        <v>77775.565730970877</v>
      </c>
      <c r="E43" s="5">
        <v>73599.996666666673</v>
      </c>
      <c r="F43" s="5">
        <v>73599.996666666673</v>
      </c>
      <c r="G43" s="5">
        <v>73599.996666666673</v>
      </c>
    </row>
    <row r="44" spans="1:7" x14ac:dyDescent="0.25">
      <c r="A44" s="10" t="s">
        <v>22</v>
      </c>
      <c r="B44" s="4" t="s">
        <v>23</v>
      </c>
      <c r="C44" s="5">
        <v>10598.560000000001</v>
      </c>
      <c r="D44" s="5">
        <v>19642.975645364655</v>
      </c>
      <c r="E44" s="5">
        <v>10400</v>
      </c>
      <c r="F44" s="5">
        <v>10400</v>
      </c>
      <c r="G44" s="5">
        <v>10400</v>
      </c>
    </row>
    <row r="45" spans="1:7" x14ac:dyDescent="0.25">
      <c r="A45" s="10" t="s">
        <v>24</v>
      </c>
      <c r="B45" s="4" t="s">
        <v>25</v>
      </c>
      <c r="C45" s="5"/>
      <c r="D45" s="5">
        <v>1327.2280841462605</v>
      </c>
      <c r="E45" s="5"/>
      <c r="F45" s="5"/>
      <c r="G45" s="5"/>
    </row>
    <row r="46" spans="1:7" x14ac:dyDescent="0.25">
      <c r="A46" s="3">
        <v>51</v>
      </c>
      <c r="B46" s="4" t="s">
        <v>8</v>
      </c>
      <c r="C46" s="5">
        <f>+C47+C48</f>
        <v>43504.39</v>
      </c>
      <c r="D46" s="5"/>
      <c r="E46" s="5"/>
      <c r="F46" s="5"/>
      <c r="G46" s="5"/>
    </row>
    <row r="47" spans="1:7" x14ac:dyDescent="0.25">
      <c r="A47" s="10" t="s">
        <v>18</v>
      </c>
      <c r="B47" s="4" t="s">
        <v>19</v>
      </c>
      <c r="C47" s="5">
        <v>41402.06</v>
      </c>
      <c r="D47" s="5"/>
      <c r="E47" s="5"/>
      <c r="F47" s="5"/>
      <c r="G47" s="5"/>
    </row>
    <row r="48" spans="1:7" x14ac:dyDescent="0.25">
      <c r="A48" s="10" t="s">
        <v>26</v>
      </c>
      <c r="B48" s="4" t="s">
        <v>27</v>
      </c>
      <c r="C48" s="5">
        <v>2102.33</v>
      </c>
      <c r="D48" s="5"/>
      <c r="E48" s="5"/>
      <c r="F48" s="5"/>
      <c r="G48" s="5"/>
    </row>
    <row r="49" spans="1:7" x14ac:dyDescent="0.25">
      <c r="A49" s="3" t="s">
        <v>36</v>
      </c>
      <c r="B49" s="4" t="s">
        <v>9</v>
      </c>
      <c r="C49" s="5">
        <f>+C50+C51</f>
        <v>151874.10999999999</v>
      </c>
      <c r="D49" s="5">
        <f>+D50+D52</f>
        <v>26259</v>
      </c>
      <c r="E49" s="5">
        <f>+E50</f>
        <v>86900</v>
      </c>
      <c r="F49" s="5">
        <v>84900</v>
      </c>
      <c r="G49" s="5">
        <v>84900</v>
      </c>
    </row>
    <row r="50" spans="1:7" x14ac:dyDescent="0.25">
      <c r="A50" s="10" t="s">
        <v>18</v>
      </c>
      <c r="B50" s="4" t="s">
        <v>19</v>
      </c>
      <c r="C50" s="5">
        <v>151815.71</v>
      </c>
      <c r="D50" s="5">
        <v>21249</v>
      </c>
      <c r="E50" s="5">
        <v>86900</v>
      </c>
      <c r="F50" s="5">
        <v>84900</v>
      </c>
      <c r="G50" s="5">
        <v>84900</v>
      </c>
    </row>
    <row r="51" spans="1:7" x14ac:dyDescent="0.25">
      <c r="A51" s="10" t="s">
        <v>22</v>
      </c>
      <c r="B51" s="4" t="s">
        <v>23</v>
      </c>
      <c r="C51" s="5">
        <v>58.4</v>
      </c>
      <c r="D51" s="5"/>
      <c r="E51" s="5"/>
      <c r="F51" s="5"/>
      <c r="G51" s="5"/>
    </row>
    <row r="52" spans="1:7" x14ac:dyDescent="0.25">
      <c r="A52" s="10" t="s">
        <v>26</v>
      </c>
      <c r="B52" s="4" t="s">
        <v>27</v>
      </c>
      <c r="C52" s="5"/>
      <c r="D52" s="5">
        <v>5010</v>
      </c>
      <c r="E52" s="5"/>
      <c r="F52" s="5"/>
      <c r="G52" s="5"/>
    </row>
    <row r="53" spans="1:7" x14ac:dyDescent="0.25">
      <c r="A53" s="3" t="s">
        <v>37</v>
      </c>
      <c r="B53" s="4" t="s">
        <v>10</v>
      </c>
      <c r="C53" s="5">
        <f>+C55+C54</f>
        <v>9606.75</v>
      </c>
      <c r="D53" s="5">
        <f>+D55</f>
        <v>7963</v>
      </c>
      <c r="E53" s="5">
        <f>+E55+E54</f>
        <v>15000</v>
      </c>
      <c r="F53" s="5">
        <f>+F55+F54</f>
        <v>15000</v>
      </c>
      <c r="G53" s="5">
        <f>+G55+G54</f>
        <v>15000</v>
      </c>
    </row>
    <row r="54" spans="1:7" x14ac:dyDescent="0.25">
      <c r="A54" s="10" t="s">
        <v>16</v>
      </c>
      <c r="B54" s="4" t="s">
        <v>17</v>
      </c>
      <c r="C54" s="5">
        <v>663.61</v>
      </c>
      <c r="D54" s="5"/>
      <c r="E54" s="5">
        <v>660</v>
      </c>
      <c r="F54" s="5">
        <v>660</v>
      </c>
      <c r="G54" s="5">
        <v>660</v>
      </c>
    </row>
    <row r="55" spans="1:7" x14ac:dyDescent="0.25">
      <c r="A55" s="10" t="s">
        <v>18</v>
      </c>
      <c r="B55" s="4" t="s">
        <v>19</v>
      </c>
      <c r="C55" s="5">
        <v>8943.14</v>
      </c>
      <c r="D55" s="5">
        <v>7963</v>
      </c>
      <c r="E55" s="5">
        <v>14340</v>
      </c>
      <c r="F55" s="5">
        <v>14340</v>
      </c>
      <c r="G55" s="5">
        <v>14340</v>
      </c>
    </row>
    <row r="56" spans="1:7" x14ac:dyDescent="0.25">
      <c r="A56" s="9" t="s">
        <v>47</v>
      </c>
      <c r="B56" s="4" t="s">
        <v>48</v>
      </c>
      <c r="C56" s="5">
        <f>+C57+C62</f>
        <v>124588</v>
      </c>
      <c r="D56" s="5"/>
      <c r="E56" s="5"/>
      <c r="F56" s="5"/>
      <c r="G56" s="5"/>
    </row>
    <row r="57" spans="1:7" x14ac:dyDescent="0.25">
      <c r="A57" s="3" t="s">
        <v>45</v>
      </c>
      <c r="B57" s="4" t="s">
        <v>46</v>
      </c>
      <c r="C57" s="5">
        <f>+C59+C60+C61+C58</f>
        <v>18787</v>
      </c>
      <c r="D57" s="5"/>
      <c r="E57" s="5"/>
      <c r="F57" s="5"/>
      <c r="G57" s="5"/>
    </row>
    <row r="58" spans="1:7" x14ac:dyDescent="0.25">
      <c r="A58" s="10" t="s">
        <v>16</v>
      </c>
      <c r="B58" s="4" t="s">
        <v>17</v>
      </c>
      <c r="C58" s="5">
        <v>839</v>
      </c>
      <c r="D58" s="5"/>
      <c r="E58" s="5"/>
      <c r="F58" s="5"/>
      <c r="G58" s="5"/>
    </row>
    <row r="59" spans="1:7" x14ac:dyDescent="0.25">
      <c r="A59" s="10" t="s">
        <v>18</v>
      </c>
      <c r="B59" s="4" t="s">
        <v>19</v>
      </c>
      <c r="C59" s="5">
        <v>4850</v>
      </c>
      <c r="D59" s="5"/>
      <c r="E59" s="5"/>
      <c r="F59" s="5"/>
      <c r="G59" s="5"/>
    </row>
    <row r="60" spans="1:7" x14ac:dyDescent="0.25">
      <c r="A60" s="10">
        <v>34</v>
      </c>
      <c r="B60" s="4" t="s">
        <v>23</v>
      </c>
      <c r="C60" s="5">
        <v>108</v>
      </c>
      <c r="D60" s="5"/>
      <c r="E60" s="5"/>
      <c r="F60" s="5"/>
      <c r="G60" s="5"/>
    </row>
    <row r="61" spans="1:7" x14ac:dyDescent="0.25">
      <c r="A61" s="10" t="s">
        <v>34</v>
      </c>
      <c r="B61" s="4" t="s">
        <v>35</v>
      </c>
      <c r="C61" s="5">
        <v>12990</v>
      </c>
      <c r="D61" s="5"/>
      <c r="E61" s="5"/>
      <c r="F61" s="5"/>
      <c r="G61" s="5"/>
    </row>
    <row r="62" spans="1:7" x14ac:dyDescent="0.25">
      <c r="A62" s="3" t="s">
        <v>49</v>
      </c>
      <c r="B62" s="4" t="s">
        <v>50</v>
      </c>
      <c r="C62" s="5">
        <f>+C63+C64+C65+C66</f>
        <v>105801</v>
      </c>
      <c r="D62" s="5"/>
      <c r="E62" s="5"/>
      <c r="F62" s="5"/>
      <c r="G62" s="5"/>
    </row>
    <row r="63" spans="1:7" x14ac:dyDescent="0.25">
      <c r="A63" s="10" t="s">
        <v>16</v>
      </c>
      <c r="B63" s="4" t="s">
        <v>17</v>
      </c>
      <c r="C63" s="5">
        <v>4755</v>
      </c>
      <c r="D63" s="5"/>
      <c r="E63" s="5"/>
      <c r="F63" s="5"/>
      <c r="G63" s="5"/>
    </row>
    <row r="64" spans="1:7" x14ac:dyDescent="0.25">
      <c r="A64" s="10" t="s">
        <v>18</v>
      </c>
      <c r="B64" s="4" t="s">
        <v>19</v>
      </c>
      <c r="C64" s="5">
        <v>26824</v>
      </c>
      <c r="D64" s="5"/>
      <c r="E64" s="5"/>
      <c r="F64" s="5"/>
      <c r="G64" s="5"/>
    </row>
    <row r="65" spans="1:7" x14ac:dyDescent="0.25">
      <c r="A65" s="10">
        <v>34</v>
      </c>
      <c r="B65" s="4" t="s">
        <v>23</v>
      </c>
      <c r="C65" s="5">
        <v>613</v>
      </c>
      <c r="D65" s="5"/>
      <c r="E65" s="5"/>
      <c r="F65" s="5"/>
      <c r="G65" s="5"/>
    </row>
    <row r="66" spans="1:7" x14ac:dyDescent="0.25">
      <c r="A66" s="10" t="s">
        <v>34</v>
      </c>
      <c r="B66" s="4" t="s">
        <v>35</v>
      </c>
      <c r="C66" s="5">
        <v>73609</v>
      </c>
      <c r="D66" s="5"/>
      <c r="E66" s="5"/>
      <c r="F66" s="5"/>
      <c r="G66" s="5"/>
    </row>
  </sheetData>
  <dataValidations count="1">
    <dataValidation type="whole" allowBlank="1" showInputMessage="1" showErrorMessage="1" errorTitle="GREŠKA" error="U ovo polje je dozvoljen unos samo brojčanih vrijednosti (bez decimala!)" sqref="E3:G3" xr:uid="{00000000-0002-0000-0000-000000000000}">
      <formula1>0</formula1>
      <formula2>10000000000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Kramar</dc:creator>
  <cp:lastModifiedBy>Katarina Kramar</cp:lastModifiedBy>
  <cp:lastPrinted>2023-12-19T09:49:08Z</cp:lastPrinted>
  <dcterms:created xsi:type="dcterms:W3CDTF">2023-10-04T09:38:42Z</dcterms:created>
  <dcterms:modified xsi:type="dcterms:W3CDTF">2023-12-19T09:49:22Z</dcterms:modified>
</cp:coreProperties>
</file>